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Разом 16_17" sheetId="4" r:id="rId1"/>
    <sheet name="Діаграма" sheetId="2" r:id="rId2"/>
    <sheet name="Рівні_16_17" sheetId="5" r:id="rId3"/>
  </sheets>
  <definedNames>
    <definedName name="А">#REF!</definedName>
  </definedNames>
  <calcPr calcId="125725"/>
</workbook>
</file>

<file path=xl/calcChain.xml><?xml version="1.0" encoding="utf-8"?>
<calcChain xmlns="http://schemas.openxmlformats.org/spreadsheetml/2006/main">
  <c r="D4" i="5"/>
  <c r="F4"/>
  <c r="F8" s="1"/>
  <c r="H4"/>
  <c r="J4"/>
  <c r="J8" s="1"/>
  <c r="D5"/>
  <c r="F5"/>
  <c r="H5"/>
  <c r="J5"/>
  <c r="D6"/>
  <c r="F6"/>
  <c r="H6"/>
  <c r="J6"/>
  <c r="D7"/>
  <c r="F7"/>
  <c r="H7"/>
  <c r="J7"/>
  <c r="B8"/>
  <c r="C8"/>
  <c r="D8"/>
  <c r="E8"/>
  <c r="G8"/>
  <c r="H8"/>
  <c r="I8"/>
  <c r="E4" i="4"/>
  <c r="G4"/>
  <c r="I4"/>
  <c r="K4"/>
  <c r="M4"/>
  <c r="E5"/>
  <c r="G5"/>
  <c r="I5"/>
  <c r="K5"/>
  <c r="M5" s="1"/>
  <c r="E6"/>
  <c r="G6"/>
  <c r="I6"/>
  <c r="K6"/>
  <c r="M6"/>
  <c r="E7"/>
  <c r="G7"/>
  <c r="I7"/>
  <c r="K7"/>
  <c r="M7" s="1"/>
  <c r="C8"/>
  <c r="D8"/>
  <c r="E8"/>
  <c r="F8"/>
  <c r="G8"/>
  <c r="H8"/>
  <c r="I8"/>
  <c r="J8"/>
  <c r="K8"/>
  <c r="L8"/>
  <c r="M8"/>
  <c r="E9"/>
  <c r="G9"/>
  <c r="G13" s="1"/>
  <c r="I9"/>
  <c r="K9"/>
  <c r="M9" s="1"/>
  <c r="E10"/>
  <c r="E13" s="1"/>
  <c r="G10"/>
  <c r="I10"/>
  <c r="I13" s="1"/>
  <c r="K10"/>
  <c r="M10"/>
  <c r="E11"/>
  <c r="G11"/>
  <c r="I11"/>
  <c r="K11"/>
  <c r="M11" s="1"/>
  <c r="E12"/>
  <c r="G12"/>
  <c r="I12"/>
  <c r="K12"/>
  <c r="M12"/>
  <c r="C13"/>
  <c r="D13"/>
  <c r="F13"/>
  <c r="H13"/>
  <c r="J13"/>
  <c r="L13"/>
  <c r="E14"/>
  <c r="G14"/>
  <c r="I14"/>
  <c r="K14"/>
  <c r="M14"/>
  <c r="E15"/>
  <c r="G15"/>
  <c r="I15"/>
  <c r="K15"/>
  <c r="M15" s="1"/>
  <c r="E16"/>
  <c r="G16"/>
  <c r="I16"/>
  <c r="K16"/>
  <c r="M16"/>
  <c r="E17"/>
  <c r="G17"/>
  <c r="I17"/>
  <c r="K17"/>
  <c r="M17" s="1"/>
  <c r="C18"/>
  <c r="D18"/>
  <c r="E18"/>
  <c r="F18"/>
  <c r="G18"/>
  <c r="H18"/>
  <c r="I18"/>
  <c r="J18"/>
  <c r="K18"/>
  <c r="L18"/>
  <c r="M18"/>
  <c r="E19"/>
  <c r="G19"/>
  <c r="G23" s="1"/>
  <c r="I19"/>
  <c r="K19"/>
  <c r="M19" s="1"/>
  <c r="E20"/>
  <c r="E23" s="1"/>
  <c r="G20"/>
  <c r="I20"/>
  <c r="I23" s="1"/>
  <c r="K20"/>
  <c r="M20"/>
  <c r="E21"/>
  <c r="G21"/>
  <c r="I21"/>
  <c r="K21"/>
  <c r="M21" s="1"/>
  <c r="E22"/>
  <c r="G22"/>
  <c r="I22"/>
  <c r="K22"/>
  <c r="M22"/>
  <c r="C23"/>
  <c r="D23"/>
  <c r="F23"/>
  <c r="H23"/>
  <c r="J23"/>
  <c r="L23"/>
  <c r="E24"/>
  <c r="G24"/>
  <c r="I24"/>
  <c r="K24"/>
  <c r="M24"/>
  <c r="E25"/>
  <c r="G25"/>
  <c r="I25"/>
  <c r="K25"/>
  <c r="M25" s="1"/>
  <c r="C26"/>
  <c r="D26"/>
  <c r="E26"/>
  <c r="F26"/>
  <c r="G26"/>
  <c r="H26"/>
  <c r="I26"/>
  <c r="J26"/>
  <c r="K26"/>
  <c r="L26"/>
  <c r="M26"/>
  <c r="E27"/>
  <c r="G27"/>
  <c r="G29" s="1"/>
  <c r="I27"/>
  <c r="K27"/>
  <c r="M27" s="1"/>
  <c r="E28"/>
  <c r="E29" s="1"/>
  <c r="G28"/>
  <c r="I28"/>
  <c r="I29" s="1"/>
  <c r="K28"/>
  <c r="M28"/>
  <c r="C29"/>
  <c r="D29"/>
  <c r="F29"/>
  <c r="H29"/>
  <c r="J29"/>
  <c r="L29"/>
  <c r="E30"/>
  <c r="G30"/>
  <c r="I30"/>
  <c r="K30"/>
  <c r="M30"/>
  <c r="E31"/>
  <c r="G31"/>
  <c r="I31"/>
  <c r="K31"/>
  <c r="M31" s="1"/>
  <c r="C32"/>
  <c r="D32"/>
  <c r="E32"/>
  <c r="F32"/>
  <c r="G32"/>
  <c r="H32"/>
  <c r="I32"/>
  <c r="J32"/>
  <c r="K32"/>
  <c r="L32"/>
  <c r="M32"/>
  <c r="E33"/>
  <c r="G33"/>
  <c r="I33"/>
  <c r="K33"/>
  <c r="M33" s="1"/>
  <c r="E34"/>
  <c r="G34"/>
  <c r="I34"/>
  <c r="K34"/>
  <c r="M34"/>
  <c r="E35"/>
  <c r="G35"/>
  <c r="I35"/>
  <c r="K35"/>
  <c r="M35" s="1"/>
  <c r="E36"/>
  <c r="E37" s="1"/>
  <c r="G36"/>
  <c r="I36"/>
  <c r="K36"/>
  <c r="M36"/>
  <c r="C37"/>
  <c r="D37"/>
  <c r="F37"/>
  <c r="G37"/>
  <c r="H37"/>
  <c r="I37"/>
  <c r="J37"/>
  <c r="K37"/>
  <c r="L37"/>
  <c r="M37"/>
  <c r="E38"/>
  <c r="G38"/>
  <c r="I38"/>
  <c r="K38"/>
  <c r="M38"/>
  <c r="E39"/>
  <c r="G39"/>
  <c r="I39"/>
  <c r="K39"/>
  <c r="M39" s="1"/>
  <c r="E40"/>
  <c r="G40"/>
  <c r="I40"/>
  <c r="K40"/>
  <c r="M40"/>
  <c r="E41"/>
  <c r="G41"/>
  <c r="I41"/>
  <c r="K41"/>
  <c r="M41" s="1"/>
  <c r="C42"/>
  <c r="D42"/>
  <c r="E42"/>
  <c r="F42"/>
  <c r="G42"/>
  <c r="H42"/>
  <c r="I42"/>
  <c r="J42"/>
  <c r="K42"/>
  <c r="L42"/>
  <c r="M42"/>
  <c r="E43"/>
  <c r="G43"/>
  <c r="I43"/>
  <c r="K43"/>
  <c r="M43" s="1"/>
  <c r="E44"/>
  <c r="G44"/>
  <c r="I44"/>
  <c r="K44"/>
  <c r="M44"/>
  <c r="E45"/>
  <c r="G45"/>
  <c r="I45"/>
  <c r="K45"/>
  <c r="M45" s="1"/>
  <c r="E46"/>
  <c r="G46"/>
  <c r="I46"/>
  <c r="K46"/>
  <c r="M46"/>
  <c r="C47"/>
  <c r="D47"/>
  <c r="E47"/>
  <c r="F47"/>
  <c r="G47"/>
  <c r="H47"/>
  <c r="I47"/>
  <c r="J47"/>
  <c r="K47"/>
  <c r="L47"/>
  <c r="M47"/>
  <c r="E48"/>
  <c r="G48"/>
  <c r="I48"/>
  <c r="K48"/>
  <c r="M48"/>
  <c r="E49"/>
  <c r="G49"/>
  <c r="I49"/>
  <c r="K49"/>
  <c r="M49" s="1"/>
  <c r="C50"/>
  <c r="D50"/>
  <c r="E50"/>
  <c r="F50"/>
  <c r="G50"/>
  <c r="H50"/>
  <c r="I50"/>
  <c r="J50"/>
  <c r="K50"/>
  <c r="L50"/>
  <c r="M50"/>
  <c r="E51"/>
  <c r="G51"/>
  <c r="I51"/>
  <c r="K51"/>
  <c r="M51" s="1"/>
  <c r="M52" s="1"/>
  <c r="C52"/>
  <c r="D52"/>
  <c r="E52"/>
  <c r="F52"/>
  <c r="G52"/>
  <c r="H52"/>
  <c r="I52"/>
  <c r="J52"/>
  <c r="K52"/>
  <c r="L52"/>
  <c r="E53"/>
  <c r="G53"/>
  <c r="I53"/>
  <c r="K53"/>
  <c r="M53" s="1"/>
  <c r="E54"/>
  <c r="G54"/>
  <c r="I54"/>
  <c r="K54"/>
  <c r="M54"/>
  <c r="E55"/>
  <c r="G55"/>
  <c r="I55"/>
  <c r="K55"/>
  <c r="M55" s="1"/>
  <c r="C56"/>
  <c r="D56"/>
  <c r="E56"/>
  <c r="F56"/>
  <c r="G56"/>
  <c r="H56"/>
  <c r="I56"/>
  <c r="J56"/>
  <c r="K56"/>
  <c r="L56"/>
  <c r="M56"/>
  <c r="E57"/>
  <c r="G57"/>
  <c r="I57"/>
  <c r="K57"/>
  <c r="M57" s="1"/>
  <c r="M58" s="1"/>
  <c r="C58"/>
  <c r="D58"/>
  <c r="E58"/>
  <c r="F58"/>
  <c r="G58"/>
  <c r="H58"/>
  <c r="I58"/>
  <c r="J58"/>
  <c r="K58"/>
  <c r="L58"/>
  <c r="E59"/>
  <c r="G59"/>
  <c r="I59"/>
  <c r="K59"/>
  <c r="M59" s="1"/>
  <c r="E60"/>
  <c r="G60"/>
  <c r="I60"/>
  <c r="K60"/>
  <c r="M60"/>
  <c r="E61"/>
  <c r="G61"/>
  <c r="I61"/>
  <c r="K61"/>
  <c r="M61" s="1"/>
  <c r="E62"/>
  <c r="E63" s="1"/>
  <c r="G62"/>
  <c r="I62"/>
  <c r="I63" s="1"/>
  <c r="M63" s="1"/>
  <c r="K62"/>
  <c r="M62"/>
  <c r="C63"/>
  <c r="D63"/>
  <c r="F63"/>
  <c r="G63"/>
  <c r="H63"/>
  <c r="J63"/>
  <c r="K63"/>
  <c r="L63"/>
  <c r="E64"/>
  <c r="E65" s="1"/>
  <c r="G64"/>
  <c r="I64"/>
  <c r="K64"/>
  <c r="M64"/>
  <c r="C65"/>
  <c r="D65"/>
  <c r="F65"/>
  <c r="G65"/>
  <c r="H65"/>
  <c r="I65"/>
  <c r="J65"/>
  <c r="K65"/>
  <c r="L65"/>
  <c r="M65"/>
  <c r="E66"/>
  <c r="G66"/>
  <c r="I66"/>
  <c r="K66"/>
  <c r="M66"/>
  <c r="E67"/>
  <c r="G67"/>
  <c r="I67"/>
  <c r="K67"/>
  <c r="M67" s="1"/>
  <c r="E68"/>
  <c r="G68"/>
  <c r="I68"/>
  <c r="K68"/>
  <c r="M68"/>
  <c r="E69"/>
  <c r="G69"/>
  <c r="I69"/>
  <c r="K69"/>
  <c r="M69" s="1"/>
  <c r="C70"/>
  <c r="D70"/>
  <c r="E70"/>
  <c r="F70"/>
  <c r="G70"/>
  <c r="H70"/>
  <c r="I70"/>
  <c r="J70"/>
  <c r="K70"/>
  <c r="L70"/>
  <c r="M70"/>
  <c r="E71"/>
  <c r="G71"/>
  <c r="I71"/>
  <c r="K71"/>
  <c r="M71"/>
  <c r="C72"/>
  <c r="D72"/>
  <c r="E72"/>
  <c r="F72"/>
  <c r="G72"/>
  <c r="H72"/>
  <c r="I72"/>
  <c r="J72"/>
  <c r="K72"/>
  <c r="L72"/>
  <c r="M72"/>
  <c r="E73"/>
  <c r="G73"/>
  <c r="I73"/>
  <c r="K73"/>
  <c r="M73"/>
  <c r="E74"/>
  <c r="G74"/>
  <c r="I74"/>
  <c r="K74"/>
  <c r="M74" s="1"/>
  <c r="E75"/>
  <c r="G75"/>
  <c r="I75"/>
  <c r="K75"/>
  <c r="M75"/>
  <c r="E76"/>
  <c r="G76"/>
  <c r="I76"/>
  <c r="K76"/>
  <c r="M76" s="1"/>
  <c r="C77"/>
  <c r="D77"/>
  <c r="E77"/>
  <c r="F77"/>
  <c r="G77"/>
  <c r="H77"/>
  <c r="I77"/>
  <c r="J77"/>
  <c r="K77"/>
  <c r="L77"/>
  <c r="M77"/>
  <c r="E78"/>
  <c r="G78"/>
  <c r="I78"/>
  <c r="K78"/>
  <c r="M78" s="1"/>
  <c r="E79"/>
  <c r="G79"/>
  <c r="I79"/>
  <c r="K79"/>
  <c r="M79"/>
  <c r="C80"/>
  <c r="D80"/>
  <c r="E80"/>
  <c r="F80"/>
  <c r="G80"/>
  <c r="H80"/>
  <c r="I80"/>
  <c r="J80"/>
  <c r="K80"/>
  <c r="L80"/>
  <c r="M80"/>
  <c r="E81"/>
  <c r="G81"/>
  <c r="I81"/>
  <c r="K81"/>
  <c r="M81"/>
  <c r="E82"/>
  <c r="G82"/>
  <c r="I82"/>
  <c r="K82"/>
  <c r="M82" s="1"/>
  <c r="C83"/>
  <c r="D83"/>
  <c r="E83"/>
  <c r="F83"/>
  <c r="G83"/>
  <c r="H83"/>
  <c r="I83"/>
  <c r="J83"/>
  <c r="K83"/>
  <c r="L83"/>
  <c r="M83"/>
  <c r="E84"/>
  <c r="G84"/>
  <c r="I84"/>
  <c r="K84"/>
  <c r="M84" s="1"/>
  <c r="E85"/>
  <c r="G85"/>
  <c r="I85"/>
  <c r="K85"/>
  <c r="M85"/>
  <c r="C86"/>
  <c r="D86"/>
  <c r="E86"/>
  <c r="F86"/>
  <c r="G86"/>
  <c r="H86"/>
  <c r="I86"/>
  <c r="J86"/>
  <c r="K86"/>
  <c r="L86"/>
  <c r="M86"/>
  <c r="E87"/>
  <c r="G87"/>
  <c r="I87"/>
  <c r="K87"/>
  <c r="M87"/>
  <c r="E88"/>
  <c r="G88"/>
  <c r="I88"/>
  <c r="K88"/>
  <c r="M88" s="1"/>
  <c r="C89"/>
  <c r="D89"/>
  <c r="E89"/>
  <c r="F89"/>
  <c r="G89"/>
  <c r="H89"/>
  <c r="I89"/>
  <c r="J89"/>
  <c r="K89"/>
  <c r="L89"/>
  <c r="M89"/>
  <c r="E90"/>
  <c r="G90"/>
  <c r="I90"/>
  <c r="K90"/>
  <c r="M90" s="1"/>
  <c r="E91"/>
  <c r="G91"/>
  <c r="I91"/>
  <c r="K91"/>
  <c r="M91"/>
  <c r="E92"/>
  <c r="G92"/>
  <c r="I92"/>
  <c r="K92"/>
  <c r="M92" s="1"/>
  <c r="E93"/>
  <c r="G93"/>
  <c r="I93"/>
  <c r="K93"/>
  <c r="M93"/>
  <c r="C94"/>
  <c r="D94"/>
  <c r="E94"/>
  <c r="F94"/>
  <c r="G94"/>
  <c r="H94"/>
  <c r="I94"/>
  <c r="J94"/>
  <c r="K94"/>
  <c r="L94"/>
  <c r="M94"/>
  <c r="E95"/>
  <c r="G95"/>
  <c r="I95"/>
  <c r="K95"/>
  <c r="M95"/>
  <c r="E96"/>
  <c r="G96"/>
  <c r="I96"/>
  <c r="K96"/>
  <c r="M96" s="1"/>
  <c r="C97"/>
  <c r="D97"/>
  <c r="E97"/>
  <c r="F97"/>
  <c r="G97"/>
  <c r="H97"/>
  <c r="I97"/>
  <c r="J97"/>
  <c r="K97"/>
  <c r="L97"/>
  <c r="M97"/>
  <c r="E98"/>
  <c r="G98"/>
  <c r="I98"/>
  <c r="K98"/>
  <c r="M98" s="1"/>
  <c r="M99" s="1"/>
  <c r="C99"/>
  <c r="D99"/>
  <c r="E99"/>
  <c r="F99"/>
  <c r="G99"/>
  <c r="H99"/>
  <c r="I99"/>
  <c r="J99"/>
  <c r="K99"/>
  <c r="L99"/>
  <c r="E100"/>
  <c r="G100"/>
  <c r="I100"/>
  <c r="K100"/>
  <c r="M100"/>
  <c r="E101"/>
  <c r="G101"/>
  <c r="I101"/>
  <c r="K101"/>
  <c r="M101" s="1"/>
  <c r="C102"/>
  <c r="D102"/>
  <c r="E102"/>
  <c r="F102"/>
  <c r="G102"/>
  <c r="H102"/>
  <c r="I102"/>
  <c r="J102"/>
  <c r="K102"/>
  <c r="L102"/>
  <c r="M102"/>
  <c r="E103"/>
  <c r="G103"/>
  <c r="G105" s="1"/>
  <c r="I103"/>
  <c r="K103"/>
  <c r="M103" s="1"/>
  <c r="E104"/>
  <c r="E105" s="1"/>
  <c r="G104"/>
  <c r="I104"/>
  <c r="I105" s="1"/>
  <c r="K104"/>
  <c r="M104"/>
  <c r="C105"/>
  <c r="D105"/>
  <c r="F105"/>
  <c r="H105"/>
  <c r="J105"/>
  <c r="L105"/>
  <c r="E106"/>
  <c r="G106"/>
  <c r="I106"/>
  <c r="K106"/>
  <c r="M106"/>
  <c r="E107"/>
  <c r="G107"/>
  <c r="I107"/>
  <c r="K107"/>
  <c r="M107" s="1"/>
  <c r="C108"/>
  <c r="D108"/>
  <c r="E108"/>
  <c r="F108"/>
  <c r="G108"/>
  <c r="H108"/>
  <c r="I108"/>
  <c r="J108"/>
  <c r="K108"/>
  <c r="L108"/>
  <c r="M108"/>
  <c r="F4" i="2"/>
  <c r="M23" i="4" l="1"/>
  <c r="K105"/>
  <c r="M105" s="1"/>
  <c r="K29"/>
  <c r="M29" s="1"/>
  <c r="K23"/>
  <c r="K13"/>
  <c r="M13" s="1"/>
</calcChain>
</file>

<file path=xl/sharedStrings.xml><?xml version="1.0" encoding="utf-8"?>
<sst xmlns="http://schemas.openxmlformats.org/spreadsheetml/2006/main" count="193" uniqueCount="48">
  <si>
    <t>Разом</t>
  </si>
  <si>
    <t>Українська мова</t>
  </si>
  <si>
    <t xml:space="preserve">Рівень навчальних досягнень учнів 8-11-х класів 
Харківського республіканського ліцею-інтернату спортивного профілю
за підсумками 2016/2017 навчального року </t>
  </si>
  <si>
    <t>клас</t>
  </si>
  <si>
    <t>Навчальний предмет</t>
  </si>
  <si>
    <t>Кількість учнів за мережею</t>
  </si>
  <si>
    <t>початковий</t>
  </si>
  <si>
    <t>початковий %</t>
  </si>
  <si>
    <t>середній</t>
  </si>
  <si>
    <t>середній %</t>
  </si>
  <si>
    <t>достатній</t>
  </si>
  <si>
    <t>достатній %</t>
  </si>
  <si>
    <t>високий</t>
  </si>
  <si>
    <t>високий %</t>
  </si>
  <si>
    <t>Середній бал</t>
  </si>
  <si>
    <t>%          якості знань</t>
  </si>
  <si>
    <t>Українська література</t>
  </si>
  <si>
    <t>Зарубіжна література</t>
  </si>
  <si>
    <t>Іноземна мова (англійська)</t>
  </si>
  <si>
    <t>Алгебра</t>
  </si>
  <si>
    <t>Геометрія</t>
  </si>
  <si>
    <t>Математика</t>
  </si>
  <si>
    <t>Інформатика</t>
  </si>
  <si>
    <t>Історія України</t>
  </si>
  <si>
    <t>Всесвітня історія</t>
  </si>
  <si>
    <t>Основи правознавства</t>
  </si>
  <si>
    <t>Правознавство</t>
  </si>
  <si>
    <t>Людина і світ</t>
  </si>
  <si>
    <t>Географія</t>
  </si>
  <si>
    <t>Економіка</t>
  </si>
  <si>
    <t>Біологія</t>
  </si>
  <si>
    <t>Екологія</t>
  </si>
  <si>
    <t>Фізика</t>
  </si>
  <si>
    <t>Астрономія</t>
  </si>
  <si>
    <t>Хімія</t>
  </si>
  <si>
    <t>Мистецтво</t>
  </si>
  <si>
    <t>Художня культура</t>
  </si>
  <si>
    <t>Трудове навчання</t>
  </si>
  <si>
    <t>Технології</t>
  </si>
  <si>
    <t>Фізична культура</t>
  </si>
  <si>
    <t>Основи здоров’я</t>
  </si>
  <si>
    <t>Психологія</t>
  </si>
  <si>
    <t>Спецкурс "Харківщинознавство"</t>
  </si>
  <si>
    <t>Захист Вітчизни</t>
  </si>
  <si>
    <t>Курс за вибором "Культура і мистецтво  Великої Британії"</t>
  </si>
  <si>
    <t>% якості знань</t>
  </si>
  <si>
    <t>Клас</t>
  </si>
  <si>
    <t>Рівень навчальних досягнень учнів 8-11-х класів Харківського республіканського ліцею-інтернату спортивного профілю
за підсумками  2016/2017 навчального року (середній бал)</t>
  </si>
</sst>
</file>

<file path=xl/styles.xml><?xml version="1.0" encoding="utf-8"?>
<styleSheet xmlns="http://schemas.openxmlformats.org/spreadsheetml/2006/main">
  <numFmts count="4">
    <numFmt numFmtId="164" formatCode="0;[Red]0"/>
    <numFmt numFmtId="165" formatCode="0.00;[Red]0.00"/>
    <numFmt numFmtId="166" formatCode="0.0"/>
    <numFmt numFmtId="167" formatCode="0.0;[Red]0.0"/>
  </numFmts>
  <fonts count="1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165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9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0" xfId="1"/>
    <xf numFmtId="0" fontId="10" fillId="0" borderId="0" xfId="1" applyFill="1"/>
    <xf numFmtId="0" fontId="7" fillId="0" borderId="0" xfId="1" applyFont="1"/>
    <xf numFmtId="0" fontId="11" fillId="0" borderId="0" xfId="1" applyNumberFormat="1" applyFont="1"/>
    <xf numFmtId="2" fontId="11" fillId="0" borderId="0" xfId="1" applyNumberFormat="1" applyFont="1"/>
    <xf numFmtId="0" fontId="11" fillId="0" borderId="0" xfId="1" applyFont="1"/>
    <xf numFmtId="0" fontId="10" fillId="0" borderId="0" xfId="1" applyFont="1" applyAlignment="1">
      <alignment vertical="center"/>
    </xf>
    <xf numFmtId="0" fontId="4" fillId="0" borderId="0" xfId="1" applyFont="1"/>
    <xf numFmtId="0" fontId="10" fillId="2" borderId="0" xfId="1" applyFill="1"/>
    <xf numFmtId="2" fontId="1" fillId="2" borderId="1" xfId="1" applyNumberFormat="1" applyFont="1" applyFill="1" applyBorder="1" applyAlignment="1">
      <alignment horizontal="center"/>
    </xf>
    <xf numFmtId="167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2" fontId="1" fillId="6" borderId="1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 vertical="center"/>
    </xf>
    <xf numFmtId="2" fontId="1" fillId="5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5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2" fontId="1" fillId="9" borderId="1" xfId="1" applyNumberFormat="1" applyFont="1" applyFill="1" applyBorder="1" applyAlignment="1">
      <alignment horizontal="center"/>
    </xf>
    <xf numFmtId="167" fontId="1" fillId="9" borderId="1" xfId="1" applyNumberFormat="1" applyFont="1" applyFill="1" applyBorder="1" applyAlignment="1" applyProtection="1">
      <alignment horizontal="center" vertical="center" wrapText="1"/>
      <protection locked="0"/>
    </xf>
    <xf numFmtId="165" fontId="1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9" borderId="1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vertical="center"/>
    </xf>
    <xf numFmtId="0" fontId="1" fillId="9" borderId="1" xfId="1" applyFont="1" applyFill="1" applyBorder="1" applyAlignment="1">
      <alignment horizontal="center" vertical="center"/>
    </xf>
    <xf numFmtId="2" fontId="8" fillId="8" borderId="1" xfId="1" applyNumberFormat="1" applyFont="1" applyFill="1" applyBorder="1" applyAlignment="1">
      <alignment horizontal="center"/>
    </xf>
    <xf numFmtId="164" fontId="4" fillId="7" borderId="1" xfId="1" applyNumberFormat="1" applyFont="1" applyFill="1" applyBorder="1" applyAlignment="1" applyProtection="1">
      <alignment horizontal="center" vertical="center"/>
      <protection locked="0"/>
    </xf>
    <xf numFmtId="2" fontId="1" fillId="8" borderId="1" xfId="1" applyNumberFormat="1" applyFont="1" applyFill="1" applyBorder="1" applyAlignment="1">
      <alignment horizontal="center"/>
    </xf>
    <xf numFmtId="166" fontId="1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2" fontId="8" fillId="6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vertical="center"/>
    </xf>
    <xf numFmtId="1" fontId="1" fillId="0" borderId="1" xfId="1" applyNumberFormat="1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2" fontId="1" fillId="6" borderId="3" xfId="1" applyNumberFormat="1" applyFont="1" applyFill="1" applyBorder="1" applyAlignment="1">
      <alignment horizontal="center"/>
    </xf>
    <xf numFmtId="0" fontId="10" fillId="0" borderId="0" xfId="1" applyFill="1" applyBorder="1"/>
    <xf numFmtId="0" fontId="6" fillId="6" borderId="1" xfId="1" applyFont="1" applyFill="1" applyBorder="1" applyAlignment="1">
      <alignment horizontal="center" vertical="center" textRotation="90" wrapText="1"/>
    </xf>
    <xf numFmtId="0" fontId="6" fillId="0" borderId="1" xfId="1" applyNumberFormat="1" applyFont="1" applyFill="1" applyBorder="1" applyAlignment="1">
      <alignment horizontal="center" vertical="center" textRotation="90" wrapText="1"/>
    </xf>
    <xf numFmtId="2" fontId="6" fillId="5" borderId="1" xfId="1" applyNumberFormat="1" applyFont="1" applyFill="1" applyBorder="1" applyAlignment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0" fontId="6" fillId="5" borderId="1" xfId="1" applyFont="1" applyFill="1" applyBorder="1" applyAlignment="1" applyProtection="1">
      <alignment horizontal="center" vertical="center" textRotation="90" wrapText="1"/>
    </xf>
    <xf numFmtId="164" fontId="5" fillId="4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center" vertical="center" wrapText="1"/>
    </xf>
    <xf numFmtId="167" fontId="12" fillId="10" borderId="1" xfId="1" applyNumberFormat="1" applyFont="1" applyFill="1" applyBorder="1" applyAlignment="1" applyProtection="1">
      <alignment horizontal="center" wrapText="1"/>
      <protection locked="0"/>
    </xf>
    <xf numFmtId="1" fontId="12" fillId="10" borderId="1" xfId="1" applyNumberFormat="1" applyFont="1" applyFill="1" applyBorder="1" applyAlignment="1">
      <alignment horizontal="center"/>
    </xf>
    <xf numFmtId="164" fontId="12" fillId="10" borderId="1" xfId="1" applyNumberFormat="1" applyFont="1" applyFill="1" applyBorder="1" applyAlignment="1" applyProtection="1">
      <alignment horizontal="center" wrapText="1"/>
      <protection locked="0"/>
    </xf>
    <xf numFmtId="0" fontId="12" fillId="10" borderId="1" xfId="1" applyFont="1" applyFill="1" applyBorder="1" applyAlignment="1">
      <alignment horizontal="center" vertical="center"/>
    </xf>
    <xf numFmtId="2" fontId="11" fillId="11" borderId="1" xfId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4" fontId="13" fillId="12" borderId="1" xfId="1" applyNumberFormat="1" applyFont="1" applyFill="1" applyBorder="1" applyAlignment="1" applyProtection="1">
      <alignment horizontal="center" vertical="center"/>
      <protection locked="0"/>
    </xf>
    <xf numFmtId="0" fontId="11" fillId="11" borderId="1" xfId="1" applyFont="1" applyFill="1" applyBorder="1" applyAlignment="1">
      <alignment horizontal="center" vertical="center" textRotation="90" wrapText="1"/>
    </xf>
    <xf numFmtId="0" fontId="11" fillId="3" borderId="1" xfId="1" applyFont="1" applyFill="1" applyBorder="1" applyAlignment="1" applyProtection="1">
      <alignment horizontal="center" vertical="center" textRotation="90" wrapText="1"/>
    </xf>
    <xf numFmtId="0" fontId="11" fillId="11" borderId="1" xfId="1" applyFont="1" applyFill="1" applyBorder="1" applyAlignment="1" applyProtection="1">
      <alignment horizontal="center" vertical="center" textRotation="90" wrapText="1"/>
    </xf>
    <xf numFmtId="0" fontId="1" fillId="3" borderId="1" xfId="1" applyFont="1" applyFill="1" applyBorder="1" applyAlignment="1" applyProtection="1">
      <alignment horizontal="center" vertical="center" textRotation="90" wrapText="1"/>
    </xf>
    <xf numFmtId="164" fontId="12" fillId="12" borderId="1" xfId="1" applyNumberFormat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/>
    <xf numFmtId="0" fontId="12" fillId="0" borderId="0" xfId="1" applyFont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Рівень навчальних досягнень учнів 8-11-х класів </a:t>
            </a:r>
          </a:p>
          <a:p>
            <a:pPr>
              <a:defRPr/>
            </a:pPr>
            <a:r>
              <a:rPr lang="ru-RU"/>
              <a:t>Харківського республіканського ліцею-інтернату спортивного профілю</a:t>
            </a:r>
          </a:p>
          <a:p>
            <a:pPr>
              <a:defRPr/>
            </a:pPr>
            <a:r>
              <a:rPr lang="ru-RU"/>
              <a:t>за підсумками 2016/2017 навчального року 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667168515981392E-2"/>
          <c:y val="9.8498055105605012E-2"/>
          <c:w val="0.8261818802286427"/>
          <c:h val="0.53953317258798883"/>
        </c:manualLayout>
      </c:layout>
      <c:barChart>
        <c:barDir val="col"/>
        <c:grouping val="clustered"/>
        <c:ser>
          <c:idx val="1"/>
          <c:order val="0"/>
          <c:tx>
            <c:strRef>
              <c:f>Діаграма!$B$1</c:f>
              <c:strCache>
                <c:ptCount val="1"/>
                <c:pt idx="0">
                  <c:v>початковий %</c:v>
                </c:pt>
              </c:strCache>
            </c:strRef>
          </c:tx>
          <c:cat>
            <c:strRef>
              <c:f>Діаграма!$A$2:$A$29</c:f>
              <c:strCache>
                <c:ptCount val="28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Спецкурс "Харківщинознавство"</c:v>
                </c:pt>
                <c:pt idx="26">
                  <c:v>Захист Вітчизни</c:v>
                </c:pt>
                <c:pt idx="27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Діаграма!$B$2:$B$29</c:f>
              <c:numCache>
                <c:formatCode>0.00;[Red]0.00</c:formatCode>
                <c:ptCount val="28"/>
                <c:pt idx="0">
                  <c:v>5.2727272727272734</c:v>
                </c:pt>
                <c:pt idx="1">
                  <c:v>3.0869565217391304</c:v>
                </c:pt>
                <c:pt idx="2">
                  <c:v>0</c:v>
                </c:pt>
                <c:pt idx="3">
                  <c:v>6.3977272727272734</c:v>
                </c:pt>
                <c:pt idx="4">
                  <c:v>6.4311594202898554</c:v>
                </c:pt>
                <c:pt idx="5">
                  <c:v>4.3478260869565215</c:v>
                </c:pt>
                <c:pt idx="6">
                  <c:v>6.8181818181818183</c:v>
                </c:pt>
                <c:pt idx="7">
                  <c:v>0</c:v>
                </c:pt>
                <c:pt idx="8">
                  <c:v>1.1363636363636365</c:v>
                </c:pt>
                <c:pt idx="9">
                  <c:v>1.1363636363636365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4.5454545454545459</c:v>
                </c:pt>
                <c:pt idx="14">
                  <c:v>1.1363636363636365</c:v>
                </c:pt>
                <c:pt idx="15">
                  <c:v>0</c:v>
                </c:pt>
                <c:pt idx="16">
                  <c:v>2.2233201581027666</c:v>
                </c:pt>
                <c:pt idx="17">
                  <c:v>0</c:v>
                </c:pt>
                <c:pt idx="18">
                  <c:v>2.2727272727272729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2.2727272727272729</c:v>
                </c:pt>
              </c:numCache>
            </c:numRef>
          </c:val>
        </c:ser>
        <c:ser>
          <c:idx val="2"/>
          <c:order val="1"/>
          <c:tx>
            <c:strRef>
              <c:f>Діаграма!$C$1</c:f>
              <c:strCache>
                <c:ptCount val="1"/>
                <c:pt idx="0">
                  <c:v>середній %</c:v>
                </c:pt>
              </c:strCache>
            </c:strRef>
          </c:tx>
          <c:dLbls>
            <c:showVal val="1"/>
          </c:dLbls>
          <c:cat>
            <c:strRef>
              <c:f>Діаграма!$A$2:$A$29</c:f>
              <c:strCache>
                <c:ptCount val="28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Спецкурс "Харківщинознавство"</c:v>
                </c:pt>
                <c:pt idx="26">
                  <c:v>Захист Вітчизни</c:v>
                </c:pt>
                <c:pt idx="27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Діаграма!$C$2:$C$29</c:f>
              <c:numCache>
                <c:formatCode>0.00;[Red]0.00</c:formatCode>
                <c:ptCount val="28"/>
                <c:pt idx="0">
                  <c:v>44.051218708827406</c:v>
                </c:pt>
                <c:pt idx="1">
                  <c:v>52.456686429512516</c:v>
                </c:pt>
                <c:pt idx="2">
                  <c:v>54.539525691699602</c:v>
                </c:pt>
                <c:pt idx="3">
                  <c:v>45.228754940711468</c:v>
                </c:pt>
                <c:pt idx="4">
                  <c:v>59.60144927536232</c:v>
                </c:pt>
                <c:pt idx="5">
                  <c:v>59.510869565217391</c:v>
                </c:pt>
                <c:pt idx="6">
                  <c:v>57.818181818181813</c:v>
                </c:pt>
                <c:pt idx="7">
                  <c:v>21.445322793148883</c:v>
                </c:pt>
                <c:pt idx="8">
                  <c:v>45.885046113306984</c:v>
                </c:pt>
                <c:pt idx="9">
                  <c:v>46.725461133069828</c:v>
                </c:pt>
                <c:pt idx="10">
                  <c:v>41</c:v>
                </c:pt>
                <c:pt idx="11">
                  <c:v>27.272727272727273</c:v>
                </c:pt>
                <c:pt idx="12">
                  <c:v>45.881642512077292</c:v>
                </c:pt>
                <c:pt idx="13">
                  <c:v>45.454545454545453</c:v>
                </c:pt>
                <c:pt idx="14">
                  <c:v>56.497859025032938</c:v>
                </c:pt>
                <c:pt idx="15">
                  <c:v>18.181818181818183</c:v>
                </c:pt>
                <c:pt idx="16">
                  <c:v>66.289196310935438</c:v>
                </c:pt>
                <c:pt idx="17">
                  <c:v>40.909090909090907</c:v>
                </c:pt>
                <c:pt idx="18">
                  <c:v>67.830698287220031</c:v>
                </c:pt>
                <c:pt idx="19">
                  <c:v>0</c:v>
                </c:pt>
                <c:pt idx="20">
                  <c:v>4.5454545454545459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29.891304347826086</c:v>
                </c:pt>
                <c:pt idx="26">
                  <c:v>8.5454545454545467</c:v>
                </c:pt>
                <c:pt idx="27">
                  <c:v>38.181818181818187</c:v>
                </c:pt>
              </c:numCache>
            </c:numRef>
          </c:val>
        </c:ser>
        <c:ser>
          <c:idx val="3"/>
          <c:order val="2"/>
          <c:tx>
            <c:strRef>
              <c:f>Діаграма!$D$1</c:f>
              <c:strCache>
                <c:ptCount val="1"/>
                <c:pt idx="0">
                  <c:v>достатній %</c:v>
                </c:pt>
              </c:strCache>
            </c:strRef>
          </c:tx>
          <c:cat>
            <c:strRef>
              <c:f>Діаграма!$A$2:$A$29</c:f>
              <c:strCache>
                <c:ptCount val="28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Спецкурс "Харківщинознавство"</c:v>
                </c:pt>
                <c:pt idx="26">
                  <c:v>Захист Вітчизни</c:v>
                </c:pt>
                <c:pt idx="27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Діаграма!$D$2:$D$29</c:f>
              <c:numCache>
                <c:formatCode>0.00;[Red]0.00</c:formatCode>
                <c:ptCount val="28"/>
                <c:pt idx="0">
                  <c:v>31.510704874835309</c:v>
                </c:pt>
                <c:pt idx="1">
                  <c:v>24.551877470355734</c:v>
                </c:pt>
                <c:pt idx="2">
                  <c:v>31.66963109354414</c:v>
                </c:pt>
                <c:pt idx="3">
                  <c:v>35.719038208168641</c:v>
                </c:pt>
                <c:pt idx="4">
                  <c:v>18.840579710144929</c:v>
                </c:pt>
                <c:pt idx="5">
                  <c:v>21.014492753623188</c:v>
                </c:pt>
                <c:pt idx="6">
                  <c:v>29.090909090909093</c:v>
                </c:pt>
                <c:pt idx="7">
                  <c:v>44.805830039525688</c:v>
                </c:pt>
                <c:pt idx="8">
                  <c:v>40.153820816864297</c:v>
                </c:pt>
                <c:pt idx="9">
                  <c:v>34.135375494071141</c:v>
                </c:pt>
                <c:pt idx="10">
                  <c:v>40.75</c:v>
                </c:pt>
                <c:pt idx="11">
                  <c:v>54.545454545454547</c:v>
                </c:pt>
                <c:pt idx="12">
                  <c:v>37.311594202898554</c:v>
                </c:pt>
                <c:pt idx="13">
                  <c:v>40.909090909090907</c:v>
                </c:pt>
                <c:pt idx="14">
                  <c:v>29.582674571805008</c:v>
                </c:pt>
                <c:pt idx="15">
                  <c:v>40.909090909090907</c:v>
                </c:pt>
                <c:pt idx="16">
                  <c:v>21.87467061923584</c:v>
                </c:pt>
                <c:pt idx="17">
                  <c:v>45.454545454545453</c:v>
                </c:pt>
                <c:pt idx="18">
                  <c:v>15.113471673254281</c:v>
                </c:pt>
                <c:pt idx="19">
                  <c:v>29.438405797101449</c:v>
                </c:pt>
                <c:pt idx="20">
                  <c:v>24.727272727272727</c:v>
                </c:pt>
                <c:pt idx="21">
                  <c:v>4.2572463768115938</c:v>
                </c:pt>
                <c:pt idx="22">
                  <c:v>6.5454545454545459</c:v>
                </c:pt>
                <c:pt idx="23">
                  <c:v>1.0869565217391304</c:v>
                </c:pt>
                <c:pt idx="24">
                  <c:v>56.521739130434781</c:v>
                </c:pt>
                <c:pt idx="25">
                  <c:v>38.315217391304344</c:v>
                </c:pt>
                <c:pt idx="26">
                  <c:v>49</c:v>
                </c:pt>
                <c:pt idx="27">
                  <c:v>45</c:v>
                </c:pt>
              </c:numCache>
            </c:numRef>
          </c:val>
        </c:ser>
        <c:ser>
          <c:idx val="0"/>
          <c:order val="3"/>
          <c:tx>
            <c:strRef>
              <c:f>Діаграма!$E$1</c:f>
              <c:strCache>
                <c:ptCount val="1"/>
                <c:pt idx="0">
                  <c:v>високий %</c:v>
                </c:pt>
              </c:strCache>
            </c:strRef>
          </c:tx>
          <c:dLbls>
            <c:showVal val="1"/>
          </c:dLbls>
          <c:cat>
            <c:strRef>
              <c:f>Діаграма!$A$2:$A$29</c:f>
              <c:strCache>
                <c:ptCount val="28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Спецкурс "Харківщинознавство"</c:v>
                </c:pt>
                <c:pt idx="26">
                  <c:v>Захист Вітчизни</c:v>
                </c:pt>
                <c:pt idx="27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Діаграма!$E$2:$E$29</c:f>
              <c:numCache>
                <c:formatCode>0.00;[Red]0.00</c:formatCode>
                <c:ptCount val="28"/>
                <c:pt idx="0">
                  <c:v>12.594202898550725</c:v>
                </c:pt>
                <c:pt idx="1">
                  <c:v>13.333333333333334</c:v>
                </c:pt>
                <c:pt idx="2">
                  <c:v>7.2196969696969706</c:v>
                </c:pt>
                <c:pt idx="3">
                  <c:v>6.0833333333333339</c:v>
                </c:pt>
                <c:pt idx="4">
                  <c:v>4.2572463768115938</c:v>
                </c:pt>
                <c:pt idx="5">
                  <c:v>4.2572463768115938</c:v>
                </c:pt>
                <c:pt idx="6">
                  <c:v>4</c:v>
                </c:pt>
                <c:pt idx="7">
                  <c:v>27.177700922266141</c:v>
                </c:pt>
                <c:pt idx="8">
                  <c:v>6.2536231884057969</c:v>
                </c:pt>
                <c:pt idx="9">
                  <c:v>11.4316534914361</c:v>
                </c:pt>
                <c:pt idx="10">
                  <c:v>18.25</c:v>
                </c:pt>
                <c:pt idx="11">
                  <c:v>13.636363636363637</c:v>
                </c:pt>
                <c:pt idx="12">
                  <c:v>9.5603864734299524</c:v>
                </c:pt>
                <c:pt idx="13">
                  <c:v>4.5454545454545459</c:v>
                </c:pt>
                <c:pt idx="14">
                  <c:v>6.2119565217391308</c:v>
                </c:pt>
                <c:pt idx="15">
                  <c:v>36.363636363636367</c:v>
                </c:pt>
                <c:pt idx="16">
                  <c:v>3.041666666666667</c:v>
                </c:pt>
                <c:pt idx="17">
                  <c:v>9.0909090909090917</c:v>
                </c:pt>
                <c:pt idx="18">
                  <c:v>8.2119565217391308</c:v>
                </c:pt>
                <c:pt idx="19">
                  <c:v>59.69202898550725</c:v>
                </c:pt>
                <c:pt idx="20">
                  <c:v>68.454545454545453</c:v>
                </c:pt>
                <c:pt idx="21">
                  <c:v>84.873188405797094</c:v>
                </c:pt>
                <c:pt idx="22">
                  <c:v>91.181818181818187</c:v>
                </c:pt>
                <c:pt idx="23">
                  <c:v>92.341897233201578</c:v>
                </c:pt>
                <c:pt idx="24">
                  <c:v>21.739130434782609</c:v>
                </c:pt>
                <c:pt idx="25">
                  <c:v>20.923913043478262</c:v>
                </c:pt>
                <c:pt idx="26">
                  <c:v>40.181818181818187</c:v>
                </c:pt>
                <c:pt idx="27">
                  <c:v>12.272727272727273</c:v>
                </c:pt>
              </c:numCache>
            </c:numRef>
          </c:val>
        </c:ser>
        <c:axId val="97176192"/>
        <c:axId val="97194368"/>
      </c:barChart>
      <c:catAx>
        <c:axId val="97176192"/>
        <c:scaling>
          <c:orientation val="minMax"/>
        </c:scaling>
        <c:axPos val="b"/>
        <c:tickLblPos val="nextTo"/>
        <c:crossAx val="97194368"/>
        <c:crosses val="autoZero"/>
        <c:auto val="1"/>
        <c:lblAlgn val="ctr"/>
        <c:lblOffset val="100"/>
      </c:catAx>
      <c:valAx>
        <c:axId val="97194368"/>
        <c:scaling>
          <c:orientation val="minMax"/>
        </c:scaling>
        <c:axPos val="l"/>
        <c:majorGridlines/>
        <c:numFmt formatCode="0.00;[Red]0.00" sourceLinked="1"/>
        <c:tickLblPos val="nextTo"/>
        <c:crossAx val="97176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000"/>
              <a:t>Рівень навчальних досягнень учнів 8-11-х класів Харківського республіканського ліцею-інтернату спортивного профілю</a:t>
            </a:r>
          </a:p>
          <a:p>
            <a:pPr>
              <a:defRPr/>
            </a:pPr>
            <a:r>
              <a:rPr lang="ru-RU" sz="1000"/>
              <a:t>за підсумками</a:t>
            </a:r>
            <a:r>
              <a:rPr lang="ru-RU" sz="1000" baseline="0"/>
              <a:t> </a:t>
            </a:r>
            <a:r>
              <a:rPr lang="ru-RU" sz="1000"/>
              <a:t>2016/2017 навчального року (середній бал)</a:t>
            </a:r>
          </a:p>
        </c:rich>
      </c:tx>
      <c:layout>
        <c:manualLayout>
          <c:xMode val="edge"/>
          <c:yMode val="edge"/>
          <c:x val="9.4548556430446226E-2"/>
          <c:y val="0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Рівні_16_17!$B$3</c:f>
              <c:strCache>
                <c:ptCount val="1"/>
                <c:pt idx="0">
                  <c:v>Кількість учнів за мережею</c:v>
                </c:pt>
              </c:strCache>
            </c:strRef>
          </c:tx>
          <c:dLbls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(Рівні_16_17!$D$3,Рівні_16_17!$F$3,Рівні_16_17!$H$3,Рівні_16_17!$J$3)</c:f>
              <c:strCache>
                <c:ptCount val="4"/>
                <c:pt idx="0">
                  <c:v>початковий %</c:v>
                </c:pt>
                <c:pt idx="1">
                  <c:v>середній %</c:v>
                </c:pt>
                <c:pt idx="2">
                  <c:v>достатній %</c:v>
                </c:pt>
                <c:pt idx="3">
                  <c:v>високий %</c:v>
                </c:pt>
              </c:strCache>
            </c:strRef>
          </c:cat>
          <c:val>
            <c:numRef>
              <c:f>(Рівні_16_17!$D$8,Рівні_16_17!$F$8,Рівні_16_17!$H$8,Рівні_16_17!$J$8)</c:f>
              <c:numCache>
                <c:formatCode>0.0;[Red]0.0</c:formatCode>
                <c:ptCount val="4"/>
                <c:pt idx="0">
                  <c:v>0</c:v>
                </c:pt>
                <c:pt idx="1">
                  <c:v>45.251984126984127</c:v>
                </c:pt>
                <c:pt idx="2">
                  <c:v>50.317460317460316</c:v>
                </c:pt>
                <c:pt idx="3">
                  <c:v>4.4305555555555554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209550</xdr:colOff>
      <xdr:row>30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19050</xdr:rowOff>
    </xdr:from>
    <xdr:to>
      <xdr:col>17</xdr:col>
      <xdr:colOff>381000</xdr:colOff>
      <xdr:row>11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topLeftCell="A7" workbookViewId="0">
      <selection sqref="A1:M2"/>
    </sheetView>
  </sheetViews>
  <sheetFormatPr defaultRowHeight="15.75"/>
  <cols>
    <col min="1" max="1" width="7.5703125" style="18" customWidth="1"/>
    <col min="2" max="2" width="35" style="17" customWidth="1"/>
    <col min="3" max="3" width="10.28515625" style="13" customWidth="1"/>
    <col min="4" max="4" width="7.140625" style="13" customWidth="1"/>
    <col min="5" max="5" width="8" style="16" customWidth="1"/>
    <col min="6" max="6" width="7.140625" style="13" customWidth="1"/>
    <col min="7" max="7" width="7.140625" style="16" customWidth="1"/>
    <col min="8" max="8" width="7.140625" style="13" customWidth="1"/>
    <col min="9" max="9" width="7.140625" style="16" customWidth="1"/>
    <col min="10" max="10" width="7.140625" style="13" customWidth="1"/>
    <col min="11" max="11" width="7.140625" style="15" customWidth="1"/>
    <col min="12" max="12" width="7.140625" style="14" customWidth="1"/>
    <col min="13" max="13" width="7.140625" style="13" customWidth="1"/>
    <col min="14" max="18" width="9.140625" style="11"/>
    <col min="19" max="20" width="9.140625" style="12"/>
    <col min="21" max="16384" width="9.140625" style="11"/>
  </cols>
  <sheetData>
    <row r="1" spans="1:20" ht="12.75">
      <c r="A1" s="79" t="s">
        <v>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</row>
    <row r="2" spans="1:20" ht="30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</row>
    <row r="3" spans="1:20" ht="51.75">
      <c r="A3" s="65" t="s">
        <v>3</v>
      </c>
      <c r="B3" s="64" t="s">
        <v>4</v>
      </c>
      <c r="C3" s="63" t="s">
        <v>5</v>
      </c>
      <c r="D3" s="61" t="s">
        <v>6</v>
      </c>
      <c r="E3" s="62" t="s">
        <v>7</v>
      </c>
      <c r="F3" s="61" t="s">
        <v>8</v>
      </c>
      <c r="G3" s="62" t="s">
        <v>9</v>
      </c>
      <c r="H3" s="61" t="s">
        <v>10</v>
      </c>
      <c r="I3" s="62" t="s">
        <v>11</v>
      </c>
      <c r="J3" s="61" t="s">
        <v>12</v>
      </c>
      <c r="K3" s="60" t="s">
        <v>13</v>
      </c>
      <c r="L3" s="59" t="s">
        <v>14</v>
      </c>
      <c r="M3" s="58" t="s">
        <v>15</v>
      </c>
      <c r="N3" s="12"/>
      <c r="O3" s="12"/>
      <c r="P3" s="12"/>
      <c r="Q3" s="12"/>
      <c r="R3" s="12"/>
    </row>
    <row r="4" spans="1:20">
      <c r="A4" s="35">
        <v>8</v>
      </c>
      <c r="B4" s="36" t="s">
        <v>1</v>
      </c>
      <c r="C4" s="33">
        <v>23</v>
      </c>
      <c r="D4" s="31">
        <v>0</v>
      </c>
      <c r="E4" s="32">
        <f>D4*100/C4</f>
        <v>0</v>
      </c>
      <c r="F4" s="30">
        <v>11</v>
      </c>
      <c r="G4" s="29">
        <f>F4*100/C4</f>
        <v>47.826086956521742</v>
      </c>
      <c r="H4" s="30">
        <v>4</v>
      </c>
      <c r="I4" s="29">
        <f>H4*100/C4</f>
        <v>17.391304347826086</v>
      </c>
      <c r="J4" s="30">
        <v>3</v>
      </c>
      <c r="K4" s="29">
        <f>J4*100/C4</f>
        <v>13.043478260869565</v>
      </c>
      <c r="L4" s="37">
        <v>6.7</v>
      </c>
      <c r="M4" s="27">
        <f t="shared" ref="M4:M51" si="0">I4+K4</f>
        <v>30.434782608695649</v>
      </c>
      <c r="N4" s="12"/>
      <c r="O4" s="12"/>
      <c r="P4" s="12"/>
      <c r="Q4" s="12"/>
      <c r="R4" s="12"/>
    </row>
    <row r="5" spans="1:20">
      <c r="A5" s="35">
        <v>9</v>
      </c>
      <c r="B5" s="36" t="s">
        <v>1</v>
      </c>
      <c r="C5" s="33">
        <v>24</v>
      </c>
      <c r="D5" s="31">
        <v>0</v>
      </c>
      <c r="E5" s="32">
        <f>D5*100/C5</f>
        <v>0</v>
      </c>
      <c r="F5" s="30">
        <v>11</v>
      </c>
      <c r="G5" s="29">
        <f>F5*100/C5</f>
        <v>45.833333333333336</v>
      </c>
      <c r="H5" s="30">
        <v>5</v>
      </c>
      <c r="I5" s="29">
        <f>H5*100/C5</f>
        <v>20.833333333333332</v>
      </c>
      <c r="J5" s="30">
        <v>8</v>
      </c>
      <c r="K5" s="29">
        <f>J5*100/C5</f>
        <v>33.333333333333336</v>
      </c>
      <c r="L5" s="37">
        <v>7.6</v>
      </c>
      <c r="M5" s="27">
        <f t="shared" si="0"/>
        <v>54.166666666666671</v>
      </c>
      <c r="N5" s="12"/>
      <c r="O5" s="12"/>
      <c r="P5" s="12"/>
      <c r="Q5" s="12"/>
      <c r="R5" s="12"/>
    </row>
    <row r="6" spans="1:20">
      <c r="A6" s="35">
        <v>10</v>
      </c>
      <c r="B6" s="36" t="s">
        <v>1</v>
      </c>
      <c r="C6" s="33">
        <v>25</v>
      </c>
      <c r="D6" s="31">
        <v>3</v>
      </c>
      <c r="E6" s="32">
        <f>D6*100/C6</f>
        <v>12</v>
      </c>
      <c r="F6" s="30">
        <v>7</v>
      </c>
      <c r="G6" s="29">
        <f>F6*100/C6</f>
        <v>28</v>
      </c>
      <c r="H6" s="30">
        <v>14</v>
      </c>
      <c r="I6" s="29">
        <f>H6*100/C6</f>
        <v>56</v>
      </c>
      <c r="J6" s="30">
        <v>1</v>
      </c>
      <c r="K6" s="29">
        <f>J6*100/C6</f>
        <v>4</v>
      </c>
      <c r="L6" s="37">
        <v>6.2</v>
      </c>
      <c r="M6" s="27">
        <f t="shared" si="0"/>
        <v>60</v>
      </c>
      <c r="N6" s="12"/>
      <c r="O6" s="12"/>
      <c r="P6" s="12"/>
      <c r="Q6" s="12"/>
      <c r="R6" s="12"/>
    </row>
    <row r="7" spans="1:20">
      <c r="A7" s="35">
        <v>11</v>
      </c>
      <c r="B7" s="36" t="s">
        <v>1</v>
      </c>
      <c r="C7" s="33">
        <v>22</v>
      </c>
      <c r="D7" s="31">
        <v>2</v>
      </c>
      <c r="E7" s="32">
        <f>D7*100/C7</f>
        <v>9.0909090909090917</v>
      </c>
      <c r="F7" s="30">
        <v>12</v>
      </c>
      <c r="G7" s="29">
        <f>F7*100/C7</f>
        <v>54.545454545454547</v>
      </c>
      <c r="H7" s="30">
        <v>7</v>
      </c>
      <c r="I7" s="29">
        <f>H7*100/C7</f>
        <v>31.818181818181817</v>
      </c>
      <c r="J7" s="30">
        <v>0</v>
      </c>
      <c r="K7" s="29">
        <f>J7*100/C7</f>
        <v>0</v>
      </c>
      <c r="L7" s="37">
        <v>5.5</v>
      </c>
      <c r="M7" s="27">
        <f t="shared" si="0"/>
        <v>31.818181818181817</v>
      </c>
      <c r="N7" s="12"/>
      <c r="O7" s="12"/>
      <c r="P7" s="12"/>
      <c r="Q7" s="12"/>
      <c r="R7" s="12"/>
    </row>
    <row r="8" spans="1:20" s="19" customFormat="1" ht="12.75">
      <c r="A8" s="26" t="s">
        <v>0</v>
      </c>
      <c r="B8" s="25" t="s">
        <v>1</v>
      </c>
      <c r="C8" s="24">
        <f>SUM(C4:C7)</f>
        <v>94</v>
      </c>
      <c r="D8" s="23">
        <f>SUM(D4:D7)</f>
        <v>5</v>
      </c>
      <c r="E8" s="22">
        <f>SUM(E4:E7)/4</f>
        <v>5.2727272727272734</v>
      </c>
      <c r="F8" s="23">
        <f>SUM(F4:F7)</f>
        <v>41</v>
      </c>
      <c r="G8" s="22">
        <f>SUM(G4:G7)/4</f>
        <v>44.051218708827406</v>
      </c>
      <c r="H8" s="23">
        <f>SUM(H4:H7)</f>
        <v>30</v>
      </c>
      <c r="I8" s="22">
        <f>SUM(I4:I7)/4</f>
        <v>31.510704874835309</v>
      </c>
      <c r="J8" s="23">
        <f>SUM(J4:J7)</f>
        <v>12</v>
      </c>
      <c r="K8" s="22">
        <f>SUM(K4:K7)/4</f>
        <v>12.594202898550725</v>
      </c>
      <c r="L8" s="48">
        <f>SUM(L4:L7)/4</f>
        <v>6.5</v>
      </c>
      <c r="M8" s="20">
        <f t="shared" si="0"/>
        <v>44.104907773386032</v>
      </c>
      <c r="N8" s="12"/>
      <c r="O8" s="12"/>
      <c r="P8" s="12"/>
      <c r="Q8" s="12"/>
      <c r="R8" s="12"/>
      <c r="S8" s="12"/>
      <c r="T8" s="12"/>
    </row>
    <row r="9" spans="1:20">
      <c r="A9" s="35">
        <v>8</v>
      </c>
      <c r="B9" s="36" t="s">
        <v>16</v>
      </c>
      <c r="C9" s="33">
        <v>23</v>
      </c>
      <c r="D9" s="31">
        <v>1</v>
      </c>
      <c r="E9" s="32">
        <f>D9*100/C9</f>
        <v>4.3478260869565215</v>
      </c>
      <c r="F9" s="30">
        <v>10</v>
      </c>
      <c r="G9" s="29">
        <f>F9*100/C9</f>
        <v>43.478260869565219</v>
      </c>
      <c r="H9" s="30">
        <v>7</v>
      </c>
      <c r="I9" s="29">
        <f>H9*100/C9</f>
        <v>30.434782608695652</v>
      </c>
      <c r="J9" s="30">
        <v>0</v>
      </c>
      <c r="K9" s="29">
        <f>J9*100/C9</f>
        <v>0</v>
      </c>
      <c r="L9" s="28">
        <v>6.6</v>
      </c>
      <c r="M9" s="56">
        <f t="shared" si="0"/>
        <v>30.434782608695652</v>
      </c>
      <c r="N9" s="12"/>
      <c r="O9" s="12"/>
      <c r="P9" s="12"/>
      <c r="Q9" s="12"/>
      <c r="R9" s="12"/>
    </row>
    <row r="10" spans="1:20">
      <c r="A10" s="35">
        <v>9</v>
      </c>
      <c r="B10" s="36" t="s">
        <v>16</v>
      </c>
      <c r="C10" s="33">
        <v>24</v>
      </c>
      <c r="D10" s="31">
        <v>0</v>
      </c>
      <c r="E10" s="32">
        <f>D10*100/C10</f>
        <v>0</v>
      </c>
      <c r="F10" s="30">
        <v>13</v>
      </c>
      <c r="G10" s="29">
        <f>F10*100/C10</f>
        <v>54.166666666666664</v>
      </c>
      <c r="H10" s="30">
        <v>3</v>
      </c>
      <c r="I10" s="29">
        <f>H10*100/C10</f>
        <v>12.5</v>
      </c>
      <c r="J10" s="30">
        <v>8</v>
      </c>
      <c r="K10" s="29">
        <f>J10*100/C10</f>
        <v>33.333333333333336</v>
      </c>
      <c r="L10" s="28">
        <v>7.2</v>
      </c>
      <c r="M10" s="56">
        <f t="shared" si="0"/>
        <v>45.833333333333336</v>
      </c>
      <c r="N10" s="12"/>
      <c r="O10" s="12"/>
      <c r="P10" s="12"/>
      <c r="Q10" s="12"/>
      <c r="R10" s="12"/>
    </row>
    <row r="11" spans="1:20">
      <c r="A11" s="35">
        <v>10</v>
      </c>
      <c r="B11" s="36" t="s">
        <v>16</v>
      </c>
      <c r="C11" s="33">
        <v>25</v>
      </c>
      <c r="D11" s="31">
        <v>2</v>
      </c>
      <c r="E11" s="32">
        <f>D11*100/C11</f>
        <v>8</v>
      </c>
      <c r="F11" s="30">
        <v>11</v>
      </c>
      <c r="G11" s="29">
        <f>F11*100/C11</f>
        <v>44</v>
      </c>
      <c r="H11" s="30">
        <v>7</v>
      </c>
      <c r="I11" s="29">
        <f>H11*100/C11</f>
        <v>28</v>
      </c>
      <c r="J11" s="30">
        <v>5</v>
      </c>
      <c r="K11" s="29">
        <f>J11*100/C11</f>
        <v>20</v>
      </c>
      <c r="L11" s="28">
        <v>6.8</v>
      </c>
      <c r="M11" s="56">
        <f t="shared" si="0"/>
        <v>48</v>
      </c>
      <c r="N11" s="12"/>
      <c r="O11" s="12"/>
      <c r="P11" s="12"/>
      <c r="Q11" s="12"/>
      <c r="R11" s="12"/>
    </row>
    <row r="12" spans="1:20">
      <c r="A12" s="35">
        <v>11</v>
      </c>
      <c r="B12" s="36" t="s">
        <v>16</v>
      </c>
      <c r="C12" s="33">
        <v>22</v>
      </c>
      <c r="D12" s="31">
        <v>0</v>
      </c>
      <c r="E12" s="32">
        <f>D12*100/C12</f>
        <v>0</v>
      </c>
      <c r="F12" s="30">
        <v>15</v>
      </c>
      <c r="G12" s="29">
        <f>F12*100/C12</f>
        <v>68.181818181818187</v>
      </c>
      <c r="H12" s="30">
        <v>6</v>
      </c>
      <c r="I12" s="29">
        <f>H12*100/C12</f>
        <v>27.272727272727273</v>
      </c>
      <c r="J12" s="30">
        <v>0</v>
      </c>
      <c r="K12" s="29">
        <f>J12*100/C12</f>
        <v>0</v>
      </c>
      <c r="L12" s="28">
        <v>5.5</v>
      </c>
      <c r="M12" s="56">
        <f t="shared" si="0"/>
        <v>27.272727272727273</v>
      </c>
      <c r="N12" s="12"/>
      <c r="O12" s="12"/>
      <c r="P12" s="12"/>
      <c r="Q12" s="12"/>
      <c r="R12" s="12"/>
    </row>
    <row r="13" spans="1:20" s="19" customFormat="1" ht="12.75">
      <c r="A13" s="26" t="s">
        <v>0</v>
      </c>
      <c r="B13" s="25" t="s">
        <v>16</v>
      </c>
      <c r="C13" s="24">
        <f>SUM(C9:C12)</f>
        <v>94</v>
      </c>
      <c r="D13" s="23">
        <f>SUM(D9:D12)</f>
        <v>3</v>
      </c>
      <c r="E13" s="22">
        <f>SUM(E9:E12)/4</f>
        <v>3.0869565217391304</v>
      </c>
      <c r="F13" s="23">
        <f>SUM(F9:F12)</f>
        <v>49</v>
      </c>
      <c r="G13" s="22">
        <f>SUM(G9:G12)/4</f>
        <v>52.456686429512516</v>
      </c>
      <c r="H13" s="23">
        <f>SUM(H9:H12)</f>
        <v>23</v>
      </c>
      <c r="I13" s="22">
        <f>SUM(I9:I12)/4</f>
        <v>24.551877470355734</v>
      </c>
      <c r="J13" s="23">
        <f>SUM(J9:J12)</f>
        <v>13</v>
      </c>
      <c r="K13" s="22">
        <f>SUM(K9:K12)/4</f>
        <v>13.333333333333334</v>
      </c>
      <c r="L13" s="48">
        <f>SUM(L9:L12)/4</f>
        <v>6.5250000000000004</v>
      </c>
      <c r="M13" s="20">
        <f t="shared" si="0"/>
        <v>37.88521080368907</v>
      </c>
      <c r="N13" s="12"/>
      <c r="O13" s="12"/>
      <c r="P13" s="12"/>
      <c r="Q13" s="12"/>
      <c r="R13" s="12"/>
      <c r="S13" s="12"/>
      <c r="T13" s="12"/>
    </row>
    <row r="14" spans="1:20">
      <c r="A14" s="35">
        <v>8</v>
      </c>
      <c r="B14" s="36" t="s">
        <v>17</v>
      </c>
      <c r="C14" s="33">
        <v>23</v>
      </c>
      <c r="D14" s="31">
        <v>0</v>
      </c>
      <c r="E14" s="32">
        <f>D14*100/C14</f>
        <v>0</v>
      </c>
      <c r="F14" s="30">
        <v>13</v>
      </c>
      <c r="G14" s="29">
        <f>F14*100/C14</f>
        <v>56.521739130434781</v>
      </c>
      <c r="H14" s="30">
        <v>5</v>
      </c>
      <c r="I14" s="29">
        <f>H14*100/C14</f>
        <v>21.739130434782609</v>
      </c>
      <c r="J14" s="30">
        <v>0</v>
      </c>
      <c r="K14" s="29">
        <f>J14*100/C14</f>
        <v>0</v>
      </c>
      <c r="L14" s="28">
        <v>5.8</v>
      </c>
      <c r="M14" s="56">
        <f t="shared" si="0"/>
        <v>21.739130434782609</v>
      </c>
      <c r="N14" s="12"/>
      <c r="O14" s="12"/>
      <c r="P14" s="12"/>
      <c r="Q14" s="12"/>
      <c r="R14" s="12"/>
    </row>
    <row r="15" spans="1:20">
      <c r="A15" s="35">
        <v>9</v>
      </c>
      <c r="B15" s="36" t="s">
        <v>17</v>
      </c>
      <c r="C15" s="33">
        <v>24</v>
      </c>
      <c r="D15" s="31">
        <v>0</v>
      </c>
      <c r="E15" s="32">
        <f>D15*100/C15</f>
        <v>0</v>
      </c>
      <c r="F15" s="30">
        <v>12</v>
      </c>
      <c r="G15" s="29">
        <f>F15*100/C15</f>
        <v>50</v>
      </c>
      <c r="H15" s="30">
        <v>10</v>
      </c>
      <c r="I15" s="29">
        <f>H15*100/C15</f>
        <v>41.666666666666664</v>
      </c>
      <c r="J15" s="30">
        <v>2</v>
      </c>
      <c r="K15" s="29">
        <f>J15*100/C15</f>
        <v>8.3333333333333339</v>
      </c>
      <c r="L15" s="28">
        <v>7</v>
      </c>
      <c r="M15" s="56">
        <f t="shared" si="0"/>
        <v>50</v>
      </c>
      <c r="N15" s="12"/>
      <c r="O15" s="12"/>
      <c r="P15" s="12"/>
      <c r="Q15" s="12"/>
      <c r="R15" s="12"/>
    </row>
    <row r="16" spans="1:20">
      <c r="A16" s="35">
        <v>10</v>
      </c>
      <c r="B16" s="36" t="s">
        <v>17</v>
      </c>
      <c r="C16" s="33">
        <v>25</v>
      </c>
      <c r="D16" s="31">
        <v>0</v>
      </c>
      <c r="E16" s="32">
        <f>D16*100/C16</f>
        <v>0</v>
      </c>
      <c r="F16" s="30">
        <v>12</v>
      </c>
      <c r="G16" s="29">
        <f>F16*100/C16</f>
        <v>48</v>
      </c>
      <c r="H16" s="30">
        <v>9</v>
      </c>
      <c r="I16" s="29">
        <f>H16*100/C16</f>
        <v>36</v>
      </c>
      <c r="J16" s="30">
        <v>4</v>
      </c>
      <c r="K16" s="29">
        <f>J16*100/C16</f>
        <v>16</v>
      </c>
      <c r="L16" s="28">
        <v>7</v>
      </c>
      <c r="M16" s="56">
        <f t="shared" si="0"/>
        <v>52</v>
      </c>
      <c r="N16" s="12"/>
      <c r="O16" s="12"/>
      <c r="P16" s="12"/>
      <c r="Q16" s="12"/>
      <c r="R16" s="12"/>
    </row>
    <row r="17" spans="1:20" ht="15" customHeight="1">
      <c r="A17" s="35">
        <v>11</v>
      </c>
      <c r="B17" s="36" t="s">
        <v>17</v>
      </c>
      <c r="C17" s="33">
        <v>22</v>
      </c>
      <c r="D17" s="31">
        <v>0</v>
      </c>
      <c r="E17" s="32">
        <f>D17*100/C17</f>
        <v>0</v>
      </c>
      <c r="F17" s="30">
        <v>14</v>
      </c>
      <c r="G17" s="29">
        <f>F17*100/C17</f>
        <v>63.636363636363633</v>
      </c>
      <c r="H17" s="30">
        <v>6</v>
      </c>
      <c r="I17" s="29">
        <f>H17*100/C17</f>
        <v>27.272727272727273</v>
      </c>
      <c r="J17" s="30">
        <v>1</v>
      </c>
      <c r="K17" s="29">
        <f>J17*100/C17</f>
        <v>4.5454545454545459</v>
      </c>
      <c r="L17" s="28">
        <v>6.1</v>
      </c>
      <c r="M17" s="56">
        <f t="shared" si="0"/>
        <v>31.81818181818182</v>
      </c>
      <c r="N17" s="12"/>
      <c r="O17" s="12"/>
      <c r="P17" s="12"/>
      <c r="Q17" s="12"/>
      <c r="R17" s="12"/>
    </row>
    <row r="18" spans="1:20" s="19" customFormat="1" ht="15" customHeight="1">
      <c r="A18" s="26" t="s">
        <v>0</v>
      </c>
      <c r="B18" s="25" t="s">
        <v>17</v>
      </c>
      <c r="C18" s="24">
        <f>SUM(C14:C17)</f>
        <v>94</v>
      </c>
      <c r="D18" s="23">
        <f>SUM(D14:D17)</f>
        <v>0</v>
      </c>
      <c r="E18" s="22">
        <f>SUM(E14:E17)/4</f>
        <v>0</v>
      </c>
      <c r="F18" s="23">
        <f>SUM(F14:F17)</f>
        <v>51</v>
      </c>
      <c r="G18" s="22">
        <f>SUM(G14:G17)/4</f>
        <v>54.539525691699602</v>
      </c>
      <c r="H18" s="23">
        <f>SUM(H14:H17)</f>
        <v>30</v>
      </c>
      <c r="I18" s="22">
        <f>SUM(I14:I17)/4</f>
        <v>31.66963109354414</v>
      </c>
      <c r="J18" s="23">
        <f>SUM(J14:J17)</f>
        <v>7</v>
      </c>
      <c r="K18" s="22">
        <f>SUM(K14:K17)/4</f>
        <v>7.2196969696969706</v>
      </c>
      <c r="L18" s="48">
        <f>SUM(L14:L17)/4</f>
        <v>6.4749999999999996</v>
      </c>
      <c r="M18" s="20">
        <f t="shared" si="0"/>
        <v>38.889328063241109</v>
      </c>
      <c r="N18" s="57"/>
      <c r="O18" s="57"/>
      <c r="P18" s="57"/>
      <c r="Q18" s="57"/>
      <c r="R18" s="57"/>
      <c r="S18" s="12"/>
      <c r="T18" s="12"/>
    </row>
    <row r="19" spans="1:20" ht="15" customHeight="1">
      <c r="A19" s="35">
        <v>8</v>
      </c>
      <c r="B19" s="36" t="s">
        <v>18</v>
      </c>
      <c r="C19" s="33">
        <v>23</v>
      </c>
      <c r="D19" s="31">
        <v>0</v>
      </c>
      <c r="E19" s="32">
        <f>D19*100/C19</f>
        <v>0</v>
      </c>
      <c r="F19" s="30">
        <v>14</v>
      </c>
      <c r="G19" s="29">
        <f>F19*100/C19</f>
        <v>60.869565217391305</v>
      </c>
      <c r="H19" s="30">
        <v>4</v>
      </c>
      <c r="I19" s="29">
        <f>H19*100/C19</f>
        <v>17.391304347826086</v>
      </c>
      <c r="J19" s="30">
        <v>0</v>
      </c>
      <c r="K19" s="29">
        <f>J19*100/C19</f>
        <v>0</v>
      </c>
      <c r="L19" s="28">
        <v>5.7</v>
      </c>
      <c r="M19" s="27">
        <f t="shared" si="0"/>
        <v>17.391304347826086</v>
      </c>
      <c r="N19" s="57"/>
      <c r="O19" s="57"/>
      <c r="P19" s="57"/>
      <c r="Q19" s="57"/>
      <c r="R19" s="57"/>
    </row>
    <row r="20" spans="1:20" ht="15" customHeight="1">
      <c r="A20" s="35">
        <v>9</v>
      </c>
      <c r="B20" s="36" t="s">
        <v>18</v>
      </c>
      <c r="C20" s="33">
        <v>24</v>
      </c>
      <c r="D20" s="31">
        <v>3</v>
      </c>
      <c r="E20" s="32">
        <f>D20*100/C20</f>
        <v>12.5</v>
      </c>
      <c r="F20" s="30">
        <v>9</v>
      </c>
      <c r="G20" s="29">
        <f>F20*100/C20</f>
        <v>37.5</v>
      </c>
      <c r="H20" s="30">
        <v>10</v>
      </c>
      <c r="I20" s="29">
        <f>H20*100/C20</f>
        <v>41.666666666666664</v>
      </c>
      <c r="J20" s="30">
        <v>2</v>
      </c>
      <c r="K20" s="29">
        <f>J20*100/C20</f>
        <v>8.3333333333333339</v>
      </c>
      <c r="L20" s="28">
        <v>6.4</v>
      </c>
      <c r="M20" s="56">
        <f t="shared" si="0"/>
        <v>50</v>
      </c>
      <c r="N20" s="12"/>
      <c r="O20" s="12"/>
      <c r="P20" s="12"/>
      <c r="Q20" s="12"/>
      <c r="R20" s="12"/>
    </row>
    <row r="21" spans="1:20" ht="15" customHeight="1">
      <c r="A21" s="35">
        <v>10</v>
      </c>
      <c r="B21" s="36" t="s">
        <v>18</v>
      </c>
      <c r="C21" s="33">
        <v>25</v>
      </c>
      <c r="D21" s="31">
        <v>1</v>
      </c>
      <c r="E21" s="32">
        <f>D21*100/C21</f>
        <v>4</v>
      </c>
      <c r="F21" s="30">
        <v>7</v>
      </c>
      <c r="G21" s="29">
        <f>F21*100/C21</f>
        <v>28</v>
      </c>
      <c r="H21" s="30">
        <v>13</v>
      </c>
      <c r="I21" s="29">
        <f>H21*100/C21</f>
        <v>52</v>
      </c>
      <c r="J21" s="30">
        <v>4</v>
      </c>
      <c r="K21" s="29">
        <f>J21*100/C21</f>
        <v>16</v>
      </c>
      <c r="L21" s="28">
        <v>7</v>
      </c>
      <c r="M21" s="56">
        <f t="shared" si="0"/>
        <v>68</v>
      </c>
      <c r="N21" s="12"/>
      <c r="O21" s="12"/>
      <c r="P21" s="12"/>
      <c r="Q21" s="12"/>
      <c r="R21" s="12"/>
    </row>
    <row r="22" spans="1:20" ht="15" customHeight="1">
      <c r="A22" s="35">
        <v>11</v>
      </c>
      <c r="B22" s="36" t="s">
        <v>18</v>
      </c>
      <c r="C22" s="33">
        <v>22</v>
      </c>
      <c r="D22" s="31">
        <v>2</v>
      </c>
      <c r="E22" s="32">
        <f>D22*100/C22</f>
        <v>9.0909090909090917</v>
      </c>
      <c r="F22" s="30">
        <v>12</v>
      </c>
      <c r="G22" s="29">
        <f>F22*100/C22</f>
        <v>54.545454545454547</v>
      </c>
      <c r="H22" s="30">
        <v>7</v>
      </c>
      <c r="I22" s="29">
        <f>H22*100/C22</f>
        <v>31.818181818181817</v>
      </c>
      <c r="J22" s="30">
        <v>0</v>
      </c>
      <c r="K22" s="29">
        <f>J22*100/C22</f>
        <v>0</v>
      </c>
      <c r="L22" s="28">
        <v>6</v>
      </c>
      <c r="M22" s="56">
        <f t="shared" si="0"/>
        <v>31.818181818181817</v>
      </c>
      <c r="N22" s="12"/>
      <c r="O22" s="12"/>
      <c r="P22" s="12"/>
      <c r="Q22" s="12"/>
      <c r="R22" s="12"/>
    </row>
    <row r="23" spans="1:20" s="19" customFormat="1" ht="15" customHeight="1">
      <c r="A23" s="26" t="s">
        <v>0</v>
      </c>
      <c r="B23" s="25" t="s">
        <v>18</v>
      </c>
      <c r="C23" s="24">
        <f>SUM(C19:C22)</f>
        <v>94</v>
      </c>
      <c r="D23" s="23">
        <f>SUM(D19:D22)</f>
        <v>6</v>
      </c>
      <c r="E23" s="22">
        <f>SUM(E19:E22)/4</f>
        <v>6.3977272727272734</v>
      </c>
      <c r="F23" s="23">
        <f>SUM(F19:F22)</f>
        <v>42</v>
      </c>
      <c r="G23" s="22">
        <f>SUM(G19:G22)/4</f>
        <v>45.228754940711468</v>
      </c>
      <c r="H23" s="23">
        <f>SUM(H19:H22)</f>
        <v>34</v>
      </c>
      <c r="I23" s="22">
        <f>SUM(I19:I22)/4</f>
        <v>35.719038208168641</v>
      </c>
      <c r="J23" s="23">
        <f>SUM(J19:J22)</f>
        <v>6</v>
      </c>
      <c r="K23" s="22">
        <f>SUM(K19:K22)/4</f>
        <v>6.0833333333333339</v>
      </c>
      <c r="L23" s="48">
        <f>SUM(L19:L22)/4</f>
        <v>6.2750000000000004</v>
      </c>
      <c r="M23" s="20">
        <f t="shared" si="0"/>
        <v>41.802371541501977</v>
      </c>
      <c r="N23" s="12"/>
      <c r="O23" s="12"/>
      <c r="P23" s="12"/>
      <c r="Q23" s="12"/>
      <c r="R23" s="12"/>
      <c r="S23" s="12"/>
      <c r="T23" s="12"/>
    </row>
    <row r="24" spans="1:20" ht="15" customHeight="1">
      <c r="A24" s="35">
        <v>8</v>
      </c>
      <c r="B24" s="36" t="s">
        <v>19</v>
      </c>
      <c r="C24" s="33">
        <v>23</v>
      </c>
      <c r="D24" s="31">
        <v>2</v>
      </c>
      <c r="E24" s="32">
        <f>D24*100/C24</f>
        <v>8.695652173913043</v>
      </c>
      <c r="F24" s="30">
        <v>14</v>
      </c>
      <c r="G24" s="29">
        <f>F24*100/C24</f>
        <v>60.869565217391305</v>
      </c>
      <c r="H24" s="30">
        <v>1</v>
      </c>
      <c r="I24" s="29">
        <f>H24*100/C24</f>
        <v>4.3478260869565215</v>
      </c>
      <c r="J24" s="30">
        <v>1</v>
      </c>
      <c r="K24" s="29">
        <f>J24*100/C24</f>
        <v>4.3478260869565215</v>
      </c>
      <c r="L24" s="28">
        <v>5.2</v>
      </c>
      <c r="M24" s="56">
        <f t="shared" si="0"/>
        <v>8.695652173913043</v>
      </c>
      <c r="N24" s="12"/>
      <c r="O24" s="12"/>
      <c r="P24" s="12"/>
      <c r="Q24" s="12"/>
      <c r="R24" s="12"/>
    </row>
    <row r="25" spans="1:20" ht="15" customHeight="1">
      <c r="A25" s="35">
        <v>9</v>
      </c>
      <c r="B25" s="36" t="s">
        <v>19</v>
      </c>
      <c r="C25" s="33">
        <v>24</v>
      </c>
      <c r="D25" s="31">
        <v>1</v>
      </c>
      <c r="E25" s="32">
        <f>D25*100/C25</f>
        <v>4.166666666666667</v>
      </c>
      <c r="F25" s="30">
        <v>14</v>
      </c>
      <c r="G25" s="29">
        <f>F25*100/C25</f>
        <v>58.333333333333336</v>
      </c>
      <c r="H25" s="30">
        <v>8</v>
      </c>
      <c r="I25" s="29">
        <f>H25*100/C25</f>
        <v>33.333333333333336</v>
      </c>
      <c r="J25" s="30">
        <v>1</v>
      </c>
      <c r="K25" s="29">
        <f>J25*100/C25</f>
        <v>4.166666666666667</v>
      </c>
      <c r="L25" s="28">
        <v>6.1</v>
      </c>
      <c r="M25" s="56">
        <f t="shared" si="0"/>
        <v>37.5</v>
      </c>
      <c r="N25" s="12"/>
      <c r="O25" s="12"/>
      <c r="P25" s="12"/>
      <c r="Q25" s="12"/>
      <c r="R25" s="12"/>
    </row>
    <row r="26" spans="1:20" s="19" customFormat="1" ht="15" customHeight="1">
      <c r="A26" s="26" t="s">
        <v>0</v>
      </c>
      <c r="B26" s="25" t="s">
        <v>19</v>
      </c>
      <c r="C26" s="24">
        <f>SUM(C24:C25)</f>
        <v>47</v>
      </c>
      <c r="D26" s="23">
        <f>SUM(D24:D25)</f>
        <v>3</v>
      </c>
      <c r="E26" s="22">
        <f>SUM(E24:E25)/2</f>
        <v>6.4311594202898554</v>
      </c>
      <c r="F26" s="23">
        <f>SUM(F24:F25)</f>
        <v>28</v>
      </c>
      <c r="G26" s="22">
        <f>SUM(G24:G25)/2</f>
        <v>59.60144927536232</v>
      </c>
      <c r="H26" s="23">
        <f>SUM(H24:H25)</f>
        <v>9</v>
      </c>
      <c r="I26" s="22">
        <f>SUM(I24:I25)/2</f>
        <v>18.840579710144929</v>
      </c>
      <c r="J26" s="23">
        <f>SUM(J24:J25)</f>
        <v>2</v>
      </c>
      <c r="K26" s="22">
        <f>SUM(K24:K25)/2</f>
        <v>4.2572463768115938</v>
      </c>
      <c r="L26" s="21">
        <f>SUM(L24:L25)/2</f>
        <v>5.65</v>
      </c>
      <c r="M26" s="20">
        <f t="shared" si="0"/>
        <v>23.097826086956523</v>
      </c>
      <c r="N26" s="12"/>
      <c r="O26" s="12"/>
      <c r="P26" s="12"/>
      <c r="Q26" s="12"/>
      <c r="R26" s="12"/>
      <c r="S26" s="12"/>
      <c r="T26" s="12"/>
    </row>
    <row r="27" spans="1:20" ht="15" customHeight="1">
      <c r="A27" s="35">
        <v>8</v>
      </c>
      <c r="B27" s="36" t="s">
        <v>20</v>
      </c>
      <c r="C27" s="33">
        <v>23</v>
      </c>
      <c r="D27" s="31">
        <v>2</v>
      </c>
      <c r="E27" s="32">
        <f>D27*100/C27</f>
        <v>8.695652173913043</v>
      </c>
      <c r="F27" s="30">
        <v>13</v>
      </c>
      <c r="G27" s="29">
        <f>F27*100/C27</f>
        <v>56.521739130434781</v>
      </c>
      <c r="H27" s="30">
        <v>2</v>
      </c>
      <c r="I27" s="29">
        <f>H27*100/C27</f>
        <v>8.695652173913043</v>
      </c>
      <c r="J27" s="30">
        <v>1</v>
      </c>
      <c r="K27" s="29">
        <f>J27*100/C27</f>
        <v>4.3478260869565215</v>
      </c>
      <c r="L27" s="37">
        <v>5.0999999999999996</v>
      </c>
      <c r="M27" s="50">
        <f t="shared" si="0"/>
        <v>13.043478260869565</v>
      </c>
      <c r="N27" s="12"/>
      <c r="O27" s="12"/>
      <c r="P27" s="12"/>
      <c r="Q27" s="12"/>
      <c r="R27" s="12"/>
    </row>
    <row r="28" spans="1:20" ht="15" customHeight="1">
      <c r="A28" s="35">
        <v>9</v>
      </c>
      <c r="B28" s="36" t="s">
        <v>20</v>
      </c>
      <c r="C28" s="33">
        <v>24</v>
      </c>
      <c r="D28" s="31">
        <v>0</v>
      </c>
      <c r="E28" s="32">
        <f>D28*100/C28</f>
        <v>0</v>
      </c>
      <c r="F28" s="30">
        <v>15</v>
      </c>
      <c r="G28" s="29">
        <f>F28*100/C28</f>
        <v>62.5</v>
      </c>
      <c r="H28" s="30">
        <v>8</v>
      </c>
      <c r="I28" s="29">
        <f>H28*100/C28</f>
        <v>33.333333333333336</v>
      </c>
      <c r="J28" s="30">
        <v>1</v>
      </c>
      <c r="K28" s="29">
        <f>J28*100/C28</f>
        <v>4.166666666666667</v>
      </c>
      <c r="L28" s="37">
        <v>6.4</v>
      </c>
      <c r="M28" s="50">
        <f t="shared" si="0"/>
        <v>37.5</v>
      </c>
      <c r="N28" s="12"/>
      <c r="O28" s="12"/>
      <c r="P28" s="12"/>
      <c r="Q28" s="12"/>
      <c r="R28" s="12"/>
    </row>
    <row r="29" spans="1:20" s="19" customFormat="1" ht="15" customHeight="1">
      <c r="A29" s="26" t="s">
        <v>0</v>
      </c>
      <c r="B29" s="25" t="s">
        <v>20</v>
      </c>
      <c r="C29" s="24">
        <f>SUM(C27:C28)</f>
        <v>47</v>
      </c>
      <c r="D29" s="23">
        <f>SUM(D27:D28)</f>
        <v>2</v>
      </c>
      <c r="E29" s="22">
        <f>SUM(E27:E28)/2</f>
        <v>4.3478260869565215</v>
      </c>
      <c r="F29" s="23">
        <f>SUM(F27:F28)</f>
        <v>28</v>
      </c>
      <c r="G29" s="22">
        <f>SUM(G27:G28)/2</f>
        <v>59.510869565217391</v>
      </c>
      <c r="H29" s="23">
        <f>SUM(H27:H28)</f>
        <v>10</v>
      </c>
      <c r="I29" s="22">
        <f>SUM(I27:I28)/2</f>
        <v>21.014492753623188</v>
      </c>
      <c r="J29" s="23">
        <f>SUM(J27:J28)</f>
        <v>2</v>
      </c>
      <c r="K29" s="22">
        <f>SUM(K27:K28)/2</f>
        <v>4.2572463768115938</v>
      </c>
      <c r="L29" s="21">
        <f>SUM(L27:L28)/2</f>
        <v>5.75</v>
      </c>
      <c r="M29" s="20">
        <f t="shared" si="0"/>
        <v>25.271739130434781</v>
      </c>
      <c r="N29" s="12"/>
      <c r="O29" s="12"/>
      <c r="P29" s="12"/>
      <c r="Q29" s="12"/>
      <c r="R29" s="12"/>
      <c r="S29" s="12"/>
      <c r="T29" s="12"/>
    </row>
    <row r="30" spans="1:20" ht="15" customHeight="1">
      <c r="A30" s="55">
        <v>10</v>
      </c>
      <c r="B30" s="54" t="s">
        <v>21</v>
      </c>
      <c r="C30" s="53">
        <v>25</v>
      </c>
      <c r="D30" s="52">
        <v>0</v>
      </c>
      <c r="E30" s="32">
        <f>D30*100/C30</f>
        <v>0</v>
      </c>
      <c r="F30" s="52">
        <v>13</v>
      </c>
      <c r="G30" s="29">
        <f>F30*100/C30</f>
        <v>52</v>
      </c>
      <c r="H30" s="52">
        <v>10</v>
      </c>
      <c r="I30" s="29">
        <f>H30*100/C30</f>
        <v>40</v>
      </c>
      <c r="J30" s="52">
        <v>2</v>
      </c>
      <c r="K30" s="29">
        <f>J30*100/C30</f>
        <v>8</v>
      </c>
      <c r="L30" s="28">
        <v>6.4</v>
      </c>
      <c r="M30" s="50">
        <f t="shared" si="0"/>
        <v>48</v>
      </c>
      <c r="N30" s="12"/>
      <c r="O30" s="12"/>
      <c r="P30" s="12"/>
      <c r="Q30" s="12"/>
      <c r="R30" s="12"/>
    </row>
    <row r="31" spans="1:20" ht="15" customHeight="1">
      <c r="A31" s="55">
        <v>11</v>
      </c>
      <c r="B31" s="54" t="s">
        <v>21</v>
      </c>
      <c r="C31" s="53">
        <v>22</v>
      </c>
      <c r="D31" s="52">
        <v>3</v>
      </c>
      <c r="E31" s="32">
        <f>D31*100/C31</f>
        <v>13.636363636363637</v>
      </c>
      <c r="F31" s="52">
        <v>14</v>
      </c>
      <c r="G31" s="29">
        <f>F31*100/C31</f>
        <v>63.636363636363633</v>
      </c>
      <c r="H31" s="52">
        <v>4</v>
      </c>
      <c r="I31" s="29">
        <f>H31*100/C31</f>
        <v>18.181818181818183</v>
      </c>
      <c r="J31" s="52">
        <v>0</v>
      </c>
      <c r="K31" s="29">
        <f>J31*100/C31</f>
        <v>0</v>
      </c>
      <c r="L31" s="28">
        <v>5</v>
      </c>
      <c r="M31" s="50">
        <f t="shared" si="0"/>
        <v>18.181818181818183</v>
      </c>
      <c r="N31" s="12"/>
      <c r="O31" s="12"/>
      <c r="P31" s="12"/>
      <c r="Q31" s="12"/>
      <c r="R31" s="12"/>
    </row>
    <row r="32" spans="1:20" s="19" customFormat="1" ht="15" customHeight="1">
      <c r="A32" s="26" t="s">
        <v>0</v>
      </c>
      <c r="B32" s="25" t="s">
        <v>21</v>
      </c>
      <c r="C32" s="24">
        <f>SUM(C30:C31)</f>
        <v>47</v>
      </c>
      <c r="D32" s="23">
        <f>SUM(D30:D31)</f>
        <v>3</v>
      </c>
      <c r="E32" s="22">
        <f>SUM(E30:E31)/2</f>
        <v>6.8181818181818183</v>
      </c>
      <c r="F32" s="23">
        <f>SUM(F30:F31)</f>
        <v>27</v>
      </c>
      <c r="G32" s="22">
        <f>SUM(G30:G31)/2</f>
        <v>57.818181818181813</v>
      </c>
      <c r="H32" s="23">
        <f>SUM(H30:H31)</f>
        <v>14</v>
      </c>
      <c r="I32" s="22">
        <f>SUM(I30:I31)/2</f>
        <v>29.090909090909093</v>
      </c>
      <c r="J32" s="23">
        <f>SUM(J30:J31)</f>
        <v>2</v>
      </c>
      <c r="K32" s="22">
        <f>SUM(K30:K31)/2</f>
        <v>4</v>
      </c>
      <c r="L32" s="21">
        <f>SUM(L30:L31)/2</f>
        <v>5.7</v>
      </c>
      <c r="M32" s="20">
        <f t="shared" si="0"/>
        <v>33.090909090909093</v>
      </c>
      <c r="N32" s="12"/>
      <c r="O32" s="12"/>
      <c r="P32" s="12"/>
      <c r="Q32" s="12"/>
      <c r="R32" s="12"/>
      <c r="S32" s="12"/>
      <c r="T32" s="12"/>
    </row>
    <row r="33" spans="1:20">
      <c r="A33" s="35">
        <v>8</v>
      </c>
      <c r="B33" s="36" t="s">
        <v>22</v>
      </c>
      <c r="C33" s="33">
        <v>23</v>
      </c>
      <c r="D33" s="31">
        <v>0</v>
      </c>
      <c r="E33" s="32">
        <f>D33*100/C33</f>
        <v>0</v>
      </c>
      <c r="F33" s="30">
        <v>10</v>
      </c>
      <c r="G33" s="29">
        <f>F33*100/C33</f>
        <v>43.478260869565219</v>
      </c>
      <c r="H33" s="30">
        <v>6</v>
      </c>
      <c r="I33" s="29">
        <f>H33*100/C33</f>
        <v>26.086956521739129</v>
      </c>
      <c r="J33" s="30">
        <v>2</v>
      </c>
      <c r="K33" s="29">
        <f>J33*100/C33</f>
        <v>8.695652173913043</v>
      </c>
      <c r="L33" s="28">
        <v>7.1</v>
      </c>
      <c r="M33" s="27">
        <f t="shared" si="0"/>
        <v>34.782608695652172</v>
      </c>
      <c r="N33" s="12"/>
      <c r="O33" s="12"/>
      <c r="P33" s="12"/>
      <c r="Q33" s="12"/>
      <c r="R33" s="12"/>
    </row>
    <row r="34" spans="1:20">
      <c r="A34" s="35">
        <v>9</v>
      </c>
      <c r="B34" s="36" t="s">
        <v>22</v>
      </c>
      <c r="C34" s="33">
        <v>24</v>
      </c>
      <c r="D34" s="31">
        <v>0</v>
      </c>
      <c r="E34" s="32">
        <f>D34*100/C34</f>
        <v>0</v>
      </c>
      <c r="F34" s="30">
        <v>4</v>
      </c>
      <c r="G34" s="29">
        <f>F34*100/C34</f>
        <v>16.666666666666668</v>
      </c>
      <c r="H34" s="30">
        <v>9</v>
      </c>
      <c r="I34" s="29">
        <f>H34*100/C34</f>
        <v>37.5</v>
      </c>
      <c r="J34" s="30">
        <v>11</v>
      </c>
      <c r="K34" s="29">
        <f>J34*100/C34</f>
        <v>45.833333333333336</v>
      </c>
      <c r="L34" s="28">
        <v>8.5</v>
      </c>
      <c r="M34" s="27">
        <f t="shared" si="0"/>
        <v>83.333333333333343</v>
      </c>
      <c r="N34" s="12"/>
      <c r="O34" s="12"/>
      <c r="P34" s="12"/>
      <c r="Q34" s="12"/>
      <c r="R34" s="12"/>
    </row>
    <row r="35" spans="1:20">
      <c r="A35" s="35">
        <v>10</v>
      </c>
      <c r="B35" s="36" t="s">
        <v>22</v>
      </c>
      <c r="C35" s="33">
        <v>25</v>
      </c>
      <c r="D35" s="31">
        <v>0</v>
      </c>
      <c r="E35" s="32">
        <f>D35*100/C35</f>
        <v>0</v>
      </c>
      <c r="F35" s="30">
        <v>3</v>
      </c>
      <c r="G35" s="29">
        <f>F35*100/C35</f>
        <v>12</v>
      </c>
      <c r="H35" s="30">
        <v>13</v>
      </c>
      <c r="I35" s="29">
        <f>H35*100/C35</f>
        <v>52</v>
      </c>
      <c r="J35" s="30">
        <v>9</v>
      </c>
      <c r="K35" s="29">
        <f>J35*100/C35</f>
        <v>36</v>
      </c>
      <c r="L35" s="37">
        <v>8.6</v>
      </c>
      <c r="M35" s="27">
        <f t="shared" si="0"/>
        <v>88</v>
      </c>
      <c r="N35" s="12"/>
      <c r="O35" s="12"/>
      <c r="P35" s="12"/>
      <c r="Q35" s="12"/>
      <c r="R35" s="12"/>
    </row>
    <row r="36" spans="1:20">
      <c r="A36" s="35">
        <v>11</v>
      </c>
      <c r="B36" s="36" t="s">
        <v>22</v>
      </c>
      <c r="C36" s="33">
        <v>22</v>
      </c>
      <c r="D36" s="31">
        <v>0</v>
      </c>
      <c r="E36" s="32">
        <f>D36*100/C36</f>
        <v>0</v>
      </c>
      <c r="F36" s="30">
        <v>3</v>
      </c>
      <c r="G36" s="29">
        <f>F36*100/C36</f>
        <v>13.636363636363637</v>
      </c>
      <c r="H36" s="30">
        <v>14</v>
      </c>
      <c r="I36" s="29">
        <f>H36*100/C36</f>
        <v>63.636363636363633</v>
      </c>
      <c r="J36" s="30">
        <v>4</v>
      </c>
      <c r="K36" s="29">
        <f>J36*100/C36</f>
        <v>18.181818181818183</v>
      </c>
      <c r="L36" s="37">
        <v>8.3000000000000007</v>
      </c>
      <c r="M36" s="27">
        <f t="shared" si="0"/>
        <v>81.818181818181813</v>
      </c>
      <c r="N36" s="12"/>
      <c r="O36" s="12"/>
      <c r="P36" s="12"/>
      <c r="Q36" s="12"/>
      <c r="R36" s="12"/>
    </row>
    <row r="37" spans="1:20" s="19" customFormat="1" ht="12.75">
      <c r="A37" s="26" t="s">
        <v>0</v>
      </c>
      <c r="B37" s="25" t="s">
        <v>22</v>
      </c>
      <c r="C37" s="24">
        <f>SUM(C33:C36)</f>
        <v>94</v>
      </c>
      <c r="D37" s="23">
        <f>SUM(D33:D36)</f>
        <v>0</v>
      </c>
      <c r="E37" s="22">
        <f>SUM(E33:E36)/4</f>
        <v>0</v>
      </c>
      <c r="F37" s="23">
        <f>SUM(F33:F36)</f>
        <v>20</v>
      </c>
      <c r="G37" s="22">
        <f>SUM(G33:G36)/4</f>
        <v>21.445322793148883</v>
      </c>
      <c r="H37" s="23">
        <f>SUM(H33:H36)</f>
        <v>42</v>
      </c>
      <c r="I37" s="22">
        <f>SUM(I33:I36)/4</f>
        <v>44.805830039525688</v>
      </c>
      <c r="J37" s="23">
        <f>SUM(J33:J36)</f>
        <v>26</v>
      </c>
      <c r="K37" s="22">
        <f>SUM(K33:K36)/4</f>
        <v>27.177700922266141</v>
      </c>
      <c r="L37" s="48">
        <f>SUM(L33:L36)/4</f>
        <v>8.125</v>
      </c>
      <c r="M37" s="20">
        <f t="shared" si="0"/>
        <v>71.983530961791828</v>
      </c>
      <c r="N37" s="12"/>
      <c r="O37" s="12"/>
      <c r="P37" s="12"/>
      <c r="Q37" s="12"/>
      <c r="R37" s="12"/>
      <c r="S37" s="12"/>
      <c r="T37" s="12"/>
    </row>
    <row r="38" spans="1:20">
      <c r="A38" s="35">
        <v>8</v>
      </c>
      <c r="B38" s="36" t="s">
        <v>23</v>
      </c>
      <c r="C38" s="33">
        <v>23</v>
      </c>
      <c r="D38" s="31">
        <v>0</v>
      </c>
      <c r="E38" s="32">
        <f>D38*100/C38</f>
        <v>0</v>
      </c>
      <c r="F38" s="30">
        <v>8</v>
      </c>
      <c r="G38" s="29">
        <f>F38*100/C38</f>
        <v>34.782608695652172</v>
      </c>
      <c r="H38" s="30">
        <v>9</v>
      </c>
      <c r="I38" s="29">
        <f>H38*100/C38</f>
        <v>39.130434782608695</v>
      </c>
      <c r="J38" s="30">
        <v>1</v>
      </c>
      <c r="K38" s="29">
        <f>J38*100/C38</f>
        <v>4.3478260869565215</v>
      </c>
      <c r="L38" s="37">
        <v>6.6</v>
      </c>
      <c r="M38" s="27">
        <f t="shared" si="0"/>
        <v>43.478260869565219</v>
      </c>
      <c r="N38" s="12"/>
      <c r="O38" s="12"/>
      <c r="P38" s="12"/>
      <c r="Q38" s="12"/>
      <c r="R38" s="12"/>
    </row>
    <row r="39" spans="1:20">
      <c r="A39" s="35">
        <v>9</v>
      </c>
      <c r="B39" s="36" t="s">
        <v>23</v>
      </c>
      <c r="C39" s="33">
        <v>24</v>
      </c>
      <c r="D39" s="31">
        <v>0</v>
      </c>
      <c r="E39" s="32">
        <f>D39*100/C39</f>
        <v>0</v>
      </c>
      <c r="F39" s="30">
        <v>10</v>
      </c>
      <c r="G39" s="29">
        <f>F39*100/C39</f>
        <v>41.666666666666664</v>
      </c>
      <c r="H39" s="30">
        <v>10</v>
      </c>
      <c r="I39" s="29">
        <f>H39*100/C39</f>
        <v>41.666666666666664</v>
      </c>
      <c r="J39" s="30">
        <v>4</v>
      </c>
      <c r="K39" s="29">
        <f>J39*100/C39</f>
        <v>16.666666666666668</v>
      </c>
      <c r="L39" s="37">
        <v>7.4</v>
      </c>
      <c r="M39" s="27">
        <f t="shared" si="0"/>
        <v>58.333333333333329</v>
      </c>
      <c r="N39" s="12"/>
      <c r="O39" s="12"/>
      <c r="P39" s="12"/>
      <c r="Q39" s="12"/>
      <c r="R39" s="12"/>
    </row>
    <row r="40" spans="1:20">
      <c r="A40" s="35">
        <v>10</v>
      </c>
      <c r="B40" s="36" t="s">
        <v>23</v>
      </c>
      <c r="C40" s="33">
        <v>25</v>
      </c>
      <c r="D40" s="31">
        <v>0</v>
      </c>
      <c r="E40" s="32">
        <f>D40*100/C40</f>
        <v>0</v>
      </c>
      <c r="F40" s="30">
        <v>12</v>
      </c>
      <c r="G40" s="29">
        <f>F40*100/C40</f>
        <v>48</v>
      </c>
      <c r="H40" s="30">
        <v>12</v>
      </c>
      <c r="I40" s="29">
        <f>H40*100/C40</f>
        <v>48</v>
      </c>
      <c r="J40" s="30">
        <v>1</v>
      </c>
      <c r="K40" s="29">
        <f>J40*100/C40</f>
        <v>4</v>
      </c>
      <c r="L40" s="37">
        <v>7</v>
      </c>
      <c r="M40" s="27">
        <f t="shared" si="0"/>
        <v>52</v>
      </c>
      <c r="N40" s="12"/>
      <c r="O40" s="12"/>
      <c r="P40" s="12"/>
      <c r="Q40" s="12"/>
      <c r="R40" s="12"/>
    </row>
    <row r="41" spans="1:20">
      <c r="A41" s="35">
        <v>11</v>
      </c>
      <c r="B41" s="36" t="s">
        <v>23</v>
      </c>
      <c r="C41" s="33">
        <v>22</v>
      </c>
      <c r="D41" s="31">
        <v>1</v>
      </c>
      <c r="E41" s="32">
        <f>D41*100/C41</f>
        <v>4.5454545454545459</v>
      </c>
      <c r="F41" s="30">
        <v>13</v>
      </c>
      <c r="G41" s="29">
        <f>F41*100/C41</f>
        <v>59.090909090909093</v>
      </c>
      <c r="H41" s="30">
        <v>7</v>
      </c>
      <c r="I41" s="29">
        <f>H41*100/C41</f>
        <v>31.818181818181817</v>
      </c>
      <c r="J41" s="30">
        <v>0</v>
      </c>
      <c r="K41" s="29">
        <f>J41*100/C41</f>
        <v>0</v>
      </c>
      <c r="L41" s="37">
        <v>5.6</v>
      </c>
      <c r="M41" s="27">
        <f t="shared" si="0"/>
        <v>31.818181818181817</v>
      </c>
      <c r="N41" s="12"/>
      <c r="O41" s="12"/>
      <c r="P41" s="12"/>
      <c r="Q41" s="12"/>
      <c r="R41" s="12"/>
    </row>
    <row r="42" spans="1:20" s="19" customFormat="1" ht="12.75">
      <c r="A42" s="26" t="s">
        <v>0</v>
      </c>
      <c r="B42" s="51" t="s">
        <v>23</v>
      </c>
      <c r="C42" s="24">
        <f>SUM(C38:C41)</f>
        <v>94</v>
      </c>
      <c r="D42" s="23">
        <f>SUM(D38:D41)</f>
        <v>1</v>
      </c>
      <c r="E42" s="22">
        <f>SUM(E38:E41)/4</f>
        <v>1.1363636363636365</v>
      </c>
      <c r="F42" s="23">
        <f>SUM(F38:F41)</f>
        <v>43</v>
      </c>
      <c r="G42" s="22">
        <f>SUM(G38:G41)/4</f>
        <v>45.885046113306984</v>
      </c>
      <c r="H42" s="23">
        <f>SUM(H38:H41)</f>
        <v>38</v>
      </c>
      <c r="I42" s="22">
        <f>SUM(I38:I41)/4</f>
        <v>40.153820816864297</v>
      </c>
      <c r="J42" s="23">
        <f>SUM(J38:J41)</f>
        <v>6</v>
      </c>
      <c r="K42" s="22">
        <f>SUM(K38:K41)/4</f>
        <v>6.2536231884057969</v>
      </c>
      <c r="L42" s="48">
        <f>SUM(L38:L41)/4</f>
        <v>6.65</v>
      </c>
      <c r="M42" s="20">
        <f t="shared" si="0"/>
        <v>46.407444005270094</v>
      </c>
      <c r="N42" s="12"/>
      <c r="O42" s="12"/>
      <c r="P42" s="12"/>
      <c r="Q42" s="12"/>
      <c r="R42" s="12"/>
      <c r="S42" s="12"/>
      <c r="T42" s="12"/>
    </row>
    <row r="43" spans="1:20">
      <c r="A43" s="35">
        <v>8</v>
      </c>
      <c r="B43" s="36" t="s">
        <v>24</v>
      </c>
      <c r="C43" s="33">
        <v>23</v>
      </c>
      <c r="D43" s="31">
        <v>0</v>
      </c>
      <c r="E43" s="32">
        <f>D43*100/C43</f>
        <v>0</v>
      </c>
      <c r="F43" s="30">
        <v>11</v>
      </c>
      <c r="G43" s="29">
        <f>F43*100/C43</f>
        <v>47.826086956521742</v>
      </c>
      <c r="H43" s="30">
        <v>6</v>
      </c>
      <c r="I43" s="29">
        <f>H43*100/C43</f>
        <v>26.086956521739129</v>
      </c>
      <c r="J43" s="30">
        <v>1</v>
      </c>
      <c r="K43" s="29">
        <f>J43*100/C43</f>
        <v>4.3478260869565215</v>
      </c>
      <c r="L43" s="37">
        <v>6.6</v>
      </c>
      <c r="M43" s="27">
        <f t="shared" si="0"/>
        <v>30.434782608695649</v>
      </c>
      <c r="N43" s="12"/>
      <c r="O43" s="12"/>
      <c r="P43" s="12"/>
      <c r="Q43" s="12"/>
      <c r="R43" s="12"/>
    </row>
    <row r="44" spans="1:20">
      <c r="A44" s="35">
        <v>9</v>
      </c>
      <c r="B44" s="36" t="s">
        <v>24</v>
      </c>
      <c r="C44" s="33">
        <v>24</v>
      </c>
      <c r="D44" s="31">
        <v>0</v>
      </c>
      <c r="E44" s="32">
        <f>D44*100/C44</f>
        <v>0</v>
      </c>
      <c r="F44" s="30">
        <v>13</v>
      </c>
      <c r="G44" s="29">
        <f>F44*100/C44</f>
        <v>54.166666666666664</v>
      </c>
      <c r="H44" s="30">
        <v>6</v>
      </c>
      <c r="I44" s="29">
        <f>H44*100/C44</f>
        <v>25</v>
      </c>
      <c r="J44" s="30">
        <v>5</v>
      </c>
      <c r="K44" s="29">
        <f>J44*100/C44</f>
        <v>20.833333333333332</v>
      </c>
      <c r="L44" s="37">
        <v>7</v>
      </c>
      <c r="M44" s="27">
        <f t="shared" si="0"/>
        <v>45.833333333333329</v>
      </c>
      <c r="N44" s="12"/>
      <c r="O44" s="12"/>
      <c r="P44" s="12"/>
      <c r="Q44" s="12"/>
      <c r="R44" s="12"/>
    </row>
    <row r="45" spans="1:20">
      <c r="A45" s="35">
        <v>10</v>
      </c>
      <c r="B45" s="36" t="s">
        <v>24</v>
      </c>
      <c r="C45" s="33">
        <v>25</v>
      </c>
      <c r="D45" s="31">
        <v>0</v>
      </c>
      <c r="E45" s="32">
        <f>D45*100/C45</f>
        <v>0</v>
      </c>
      <c r="F45" s="30">
        <v>11</v>
      </c>
      <c r="G45" s="29">
        <f>F45*100/C45</f>
        <v>44</v>
      </c>
      <c r="H45" s="30">
        <v>10</v>
      </c>
      <c r="I45" s="29">
        <f>H45*100/C45</f>
        <v>40</v>
      </c>
      <c r="J45" s="30">
        <v>4</v>
      </c>
      <c r="K45" s="29">
        <f>J45*100/C45</f>
        <v>16</v>
      </c>
      <c r="L45" s="37">
        <v>7</v>
      </c>
      <c r="M45" s="27">
        <f t="shared" si="0"/>
        <v>56</v>
      </c>
      <c r="N45" s="12"/>
      <c r="O45" s="12"/>
      <c r="P45" s="12"/>
      <c r="Q45" s="12"/>
      <c r="R45" s="12"/>
    </row>
    <row r="46" spans="1:20">
      <c r="A46" s="35">
        <v>11</v>
      </c>
      <c r="B46" s="36" t="s">
        <v>24</v>
      </c>
      <c r="C46" s="33">
        <v>22</v>
      </c>
      <c r="D46" s="31">
        <v>1</v>
      </c>
      <c r="E46" s="32">
        <f>D46*100/C46</f>
        <v>4.5454545454545459</v>
      </c>
      <c r="F46" s="30">
        <v>9</v>
      </c>
      <c r="G46" s="29">
        <f>F46*100/C46</f>
        <v>40.909090909090907</v>
      </c>
      <c r="H46" s="30">
        <v>10</v>
      </c>
      <c r="I46" s="29">
        <f>H46*100/C46</f>
        <v>45.454545454545453</v>
      </c>
      <c r="J46" s="30">
        <v>1</v>
      </c>
      <c r="K46" s="29">
        <f>J46*100/C46</f>
        <v>4.5454545454545459</v>
      </c>
      <c r="L46" s="37">
        <v>6.1</v>
      </c>
      <c r="M46" s="27">
        <f t="shared" si="0"/>
        <v>50</v>
      </c>
      <c r="N46" s="12"/>
      <c r="O46" s="12"/>
      <c r="P46" s="12"/>
      <c r="Q46" s="12"/>
      <c r="R46" s="12"/>
    </row>
    <row r="47" spans="1:20" s="19" customFormat="1" ht="12.75">
      <c r="A47" s="26" t="s">
        <v>0</v>
      </c>
      <c r="B47" s="25" t="s">
        <v>24</v>
      </c>
      <c r="C47" s="24">
        <f>SUM(C43:C46)</f>
        <v>94</v>
      </c>
      <c r="D47" s="23">
        <f>SUM(D43:D46)</f>
        <v>1</v>
      </c>
      <c r="E47" s="22">
        <f>SUM(E43:E46)/4</f>
        <v>1.1363636363636365</v>
      </c>
      <c r="F47" s="23">
        <f>SUM(F43:F46)</f>
        <v>44</v>
      </c>
      <c r="G47" s="22">
        <f>SUM(G43:G46)/4</f>
        <v>46.725461133069828</v>
      </c>
      <c r="H47" s="23">
        <f>SUM(H43:H46)</f>
        <v>32</v>
      </c>
      <c r="I47" s="22">
        <f>SUM(I43:I46)/4</f>
        <v>34.135375494071141</v>
      </c>
      <c r="J47" s="23">
        <f>SUM(J43:J46)</f>
        <v>11</v>
      </c>
      <c r="K47" s="22">
        <f>SUM(K43:K46)/4</f>
        <v>11.4316534914361</v>
      </c>
      <c r="L47" s="48">
        <f>SUM(L43:L46)/4</f>
        <v>6.6750000000000007</v>
      </c>
      <c r="M47" s="20">
        <f t="shared" si="0"/>
        <v>45.567028985507243</v>
      </c>
      <c r="N47" s="12"/>
      <c r="O47" s="12"/>
      <c r="P47" s="12"/>
      <c r="Q47" s="12"/>
      <c r="R47" s="12"/>
      <c r="S47" s="12"/>
      <c r="T47" s="12"/>
    </row>
    <row r="48" spans="1:20">
      <c r="A48" s="35">
        <v>9</v>
      </c>
      <c r="B48" s="36" t="s">
        <v>25</v>
      </c>
      <c r="C48" s="33">
        <v>24</v>
      </c>
      <c r="D48" s="31">
        <v>0</v>
      </c>
      <c r="E48" s="32">
        <f>D48*100/C48</f>
        <v>0</v>
      </c>
      <c r="F48" s="30">
        <v>12</v>
      </c>
      <c r="G48" s="29">
        <f>F48*100/C48</f>
        <v>50</v>
      </c>
      <c r="H48" s="30">
        <v>9</v>
      </c>
      <c r="I48" s="29">
        <f>H48*100/C48</f>
        <v>37.5</v>
      </c>
      <c r="J48" s="30">
        <v>3</v>
      </c>
      <c r="K48" s="29">
        <f>J48*100/C48</f>
        <v>12.5</v>
      </c>
      <c r="L48" s="28">
        <v>10.4</v>
      </c>
      <c r="M48" s="50">
        <f t="shared" si="0"/>
        <v>50</v>
      </c>
      <c r="N48" s="12"/>
      <c r="O48" s="12"/>
      <c r="P48" s="12"/>
      <c r="Q48" s="12"/>
      <c r="R48" s="12"/>
    </row>
    <row r="49" spans="1:20">
      <c r="A49" s="35">
        <v>10</v>
      </c>
      <c r="B49" s="36" t="s">
        <v>26</v>
      </c>
      <c r="C49" s="33">
        <v>25</v>
      </c>
      <c r="D49" s="31">
        <v>0</v>
      </c>
      <c r="E49" s="32">
        <f>D49*100/C49</f>
        <v>0</v>
      </c>
      <c r="F49" s="30">
        <v>8</v>
      </c>
      <c r="G49" s="29">
        <f>F49*100/C49</f>
        <v>32</v>
      </c>
      <c r="H49" s="30">
        <v>11</v>
      </c>
      <c r="I49" s="29">
        <f>H49*100/C49</f>
        <v>44</v>
      </c>
      <c r="J49" s="30">
        <v>6</v>
      </c>
      <c r="K49" s="29">
        <f>J49*100/C49</f>
        <v>24</v>
      </c>
      <c r="L49" s="37">
        <v>7.7</v>
      </c>
      <c r="M49" s="50">
        <f t="shared" si="0"/>
        <v>68</v>
      </c>
      <c r="N49" s="12"/>
      <c r="O49" s="12"/>
      <c r="P49" s="12"/>
      <c r="Q49" s="12"/>
      <c r="R49" s="12"/>
    </row>
    <row r="50" spans="1:20" s="19" customFormat="1" ht="12.75">
      <c r="A50" s="26" t="s">
        <v>0</v>
      </c>
      <c r="B50" s="25" t="s">
        <v>26</v>
      </c>
      <c r="C50" s="24">
        <f>SUM(C48:C49)</f>
        <v>49</v>
      </c>
      <c r="D50" s="23">
        <f>SUM(D48:D49)</f>
        <v>0</v>
      </c>
      <c r="E50" s="22">
        <f>SUM(E48:E49)/2</f>
        <v>0</v>
      </c>
      <c r="F50" s="23">
        <f>SUM(F48:F49)</f>
        <v>20</v>
      </c>
      <c r="G50" s="22">
        <f>SUM(G48:G49)/2</f>
        <v>41</v>
      </c>
      <c r="H50" s="23">
        <f>SUM(H48:H49)</f>
        <v>20</v>
      </c>
      <c r="I50" s="22">
        <f>SUM(I48:I49)/2</f>
        <v>40.75</v>
      </c>
      <c r="J50" s="23">
        <f>SUM(J48:J49)</f>
        <v>9</v>
      </c>
      <c r="K50" s="22">
        <f>SUM(K48:K49)/2</f>
        <v>18.25</v>
      </c>
      <c r="L50" s="21">
        <f>SUM(L48:L49)/2</f>
        <v>9.0500000000000007</v>
      </c>
      <c r="M50" s="20">
        <f t="shared" si="0"/>
        <v>59</v>
      </c>
      <c r="N50" s="12"/>
      <c r="O50" s="12"/>
      <c r="P50" s="12"/>
      <c r="Q50" s="12"/>
      <c r="R50" s="12"/>
      <c r="S50" s="12"/>
      <c r="T50" s="12"/>
    </row>
    <row r="51" spans="1:20">
      <c r="A51" s="35">
        <v>11</v>
      </c>
      <c r="B51" s="36" t="s">
        <v>27</v>
      </c>
      <c r="C51" s="33">
        <v>22</v>
      </c>
      <c r="D51" s="31">
        <v>0</v>
      </c>
      <c r="E51" s="32">
        <f>D51*100/C51</f>
        <v>0</v>
      </c>
      <c r="F51" s="30">
        <v>6</v>
      </c>
      <c r="G51" s="29">
        <f>F51*100/C51</f>
        <v>27.272727272727273</v>
      </c>
      <c r="H51" s="30">
        <v>12</v>
      </c>
      <c r="I51" s="29">
        <f>H51*100/C51</f>
        <v>54.545454545454547</v>
      </c>
      <c r="J51" s="30">
        <v>3</v>
      </c>
      <c r="K51" s="29">
        <f>J51*100/C51</f>
        <v>13.636363636363637</v>
      </c>
      <c r="L51" s="37">
        <v>7.4</v>
      </c>
      <c r="M51" s="50">
        <f t="shared" si="0"/>
        <v>68.181818181818187</v>
      </c>
      <c r="N51" s="12"/>
      <c r="O51" s="12"/>
      <c r="P51" s="12"/>
      <c r="Q51" s="12"/>
      <c r="R51" s="12"/>
    </row>
    <row r="52" spans="1:20" s="19" customFormat="1" ht="12.75">
      <c r="A52" s="26" t="s">
        <v>0</v>
      </c>
      <c r="B52" s="25" t="s">
        <v>27</v>
      </c>
      <c r="C52" s="24">
        <f t="shared" ref="C52:M52" si="1">C51</f>
        <v>22</v>
      </c>
      <c r="D52" s="23">
        <f t="shared" si="1"/>
        <v>0</v>
      </c>
      <c r="E52" s="22">
        <f t="shared" si="1"/>
        <v>0</v>
      </c>
      <c r="F52" s="23">
        <f t="shared" si="1"/>
        <v>6</v>
      </c>
      <c r="G52" s="22">
        <f t="shared" si="1"/>
        <v>27.272727272727273</v>
      </c>
      <c r="H52" s="23">
        <f t="shared" si="1"/>
        <v>12</v>
      </c>
      <c r="I52" s="22">
        <f t="shared" si="1"/>
        <v>54.545454545454547</v>
      </c>
      <c r="J52" s="23">
        <f t="shared" si="1"/>
        <v>3</v>
      </c>
      <c r="K52" s="22">
        <f t="shared" si="1"/>
        <v>13.636363636363637</v>
      </c>
      <c r="L52" s="21">
        <f t="shared" si="1"/>
        <v>7.4</v>
      </c>
      <c r="M52" s="20">
        <f t="shared" si="1"/>
        <v>68.181818181818187</v>
      </c>
      <c r="N52" s="12"/>
      <c r="O52" s="12"/>
      <c r="P52" s="12"/>
      <c r="Q52" s="12"/>
      <c r="R52" s="12"/>
      <c r="S52" s="12"/>
      <c r="T52" s="12"/>
    </row>
    <row r="53" spans="1:20">
      <c r="A53" s="35">
        <v>8</v>
      </c>
      <c r="B53" s="36" t="s">
        <v>28</v>
      </c>
      <c r="C53" s="33">
        <v>23</v>
      </c>
      <c r="D53" s="31">
        <v>0</v>
      </c>
      <c r="E53" s="32">
        <f>D53*100/C53</f>
        <v>0</v>
      </c>
      <c r="F53" s="30">
        <v>10</v>
      </c>
      <c r="G53" s="29">
        <f>F53*100/C53</f>
        <v>43.478260869565219</v>
      </c>
      <c r="H53" s="30">
        <v>7</v>
      </c>
      <c r="I53" s="29">
        <f>H53*100/C53</f>
        <v>30.434782608695652</v>
      </c>
      <c r="J53" s="30">
        <v>1</v>
      </c>
      <c r="K53" s="29">
        <f>J53*100/C53</f>
        <v>4.3478260869565215</v>
      </c>
      <c r="L53" s="37">
        <v>6.3</v>
      </c>
      <c r="M53" s="27">
        <f>I53+K53</f>
        <v>34.782608695652172</v>
      </c>
      <c r="N53" s="12"/>
      <c r="O53" s="12"/>
      <c r="P53" s="12"/>
      <c r="Q53" s="12"/>
      <c r="R53" s="12"/>
    </row>
    <row r="54" spans="1:20">
      <c r="A54" s="35">
        <v>9</v>
      </c>
      <c r="B54" s="36" t="s">
        <v>28</v>
      </c>
      <c r="C54" s="33">
        <v>24</v>
      </c>
      <c r="D54" s="31">
        <v>0</v>
      </c>
      <c r="E54" s="32">
        <f>D54*100/C54</f>
        <v>0</v>
      </c>
      <c r="F54" s="30">
        <v>13</v>
      </c>
      <c r="G54" s="29">
        <f>F54*100/C54</f>
        <v>54.166666666666664</v>
      </c>
      <c r="H54" s="30">
        <v>9</v>
      </c>
      <c r="I54" s="29">
        <f>H54*100/C54</f>
        <v>37.5</v>
      </c>
      <c r="J54" s="30">
        <v>2</v>
      </c>
      <c r="K54" s="29">
        <f>J54*100/C54</f>
        <v>8.3333333333333339</v>
      </c>
      <c r="L54" s="37">
        <v>6.6</v>
      </c>
      <c r="M54" s="27">
        <f>I54+K54</f>
        <v>45.833333333333336</v>
      </c>
      <c r="N54" s="12"/>
      <c r="O54" s="12"/>
      <c r="P54" s="12"/>
      <c r="Q54" s="12"/>
      <c r="R54" s="12"/>
    </row>
    <row r="55" spans="1:20">
      <c r="A55" s="35">
        <v>10</v>
      </c>
      <c r="B55" s="36" t="s">
        <v>28</v>
      </c>
      <c r="C55" s="33">
        <v>25</v>
      </c>
      <c r="D55" s="31">
        <v>0</v>
      </c>
      <c r="E55" s="32">
        <f>D55*100/C55</f>
        <v>0</v>
      </c>
      <c r="F55" s="30">
        <v>10</v>
      </c>
      <c r="G55" s="29">
        <f>F55*100/C55</f>
        <v>40</v>
      </c>
      <c r="H55" s="30">
        <v>11</v>
      </c>
      <c r="I55" s="29">
        <f>H55*100/C55</f>
        <v>44</v>
      </c>
      <c r="J55" s="30">
        <v>4</v>
      </c>
      <c r="K55" s="29">
        <f>J55*100/C55</f>
        <v>16</v>
      </c>
      <c r="L55" s="37">
        <v>7.4</v>
      </c>
      <c r="M55" s="27">
        <f>I55+K55</f>
        <v>60</v>
      </c>
      <c r="N55" s="12"/>
      <c r="O55" s="12"/>
      <c r="P55" s="12"/>
      <c r="Q55" s="12"/>
      <c r="R55" s="12"/>
    </row>
    <row r="56" spans="1:20" s="19" customFormat="1" ht="12.75">
      <c r="A56" s="26" t="s">
        <v>0</v>
      </c>
      <c r="B56" s="25" t="s">
        <v>28</v>
      </c>
      <c r="C56" s="24">
        <f>SUM(C54:C55)</f>
        <v>49</v>
      </c>
      <c r="D56" s="23">
        <f>SUM(D53:D55)</f>
        <v>0</v>
      </c>
      <c r="E56" s="22">
        <f>SUM(E53:E55)/3</f>
        <v>0</v>
      </c>
      <c r="F56" s="23">
        <f>SUM(F53:F55)</f>
        <v>33</v>
      </c>
      <c r="G56" s="22">
        <f>SUM(G53:G55)/3</f>
        <v>45.881642512077292</v>
      </c>
      <c r="H56" s="23">
        <f>SUM(H53:H55)</f>
        <v>27</v>
      </c>
      <c r="I56" s="22">
        <f>SUM(I53:I55)/3</f>
        <v>37.311594202898554</v>
      </c>
      <c r="J56" s="23">
        <f>SUM(J53:J55)</f>
        <v>7</v>
      </c>
      <c r="K56" s="22">
        <f>SUM(K53:K55)/3</f>
        <v>9.5603864734299524</v>
      </c>
      <c r="L56" s="21">
        <f>SUM(L53:L55)/3</f>
        <v>6.7666666666666657</v>
      </c>
      <c r="M56" s="20">
        <f>I56+K56</f>
        <v>46.871980676328505</v>
      </c>
      <c r="N56" s="12"/>
      <c r="O56" s="12"/>
      <c r="P56" s="12"/>
      <c r="Q56" s="12"/>
      <c r="R56" s="12"/>
      <c r="S56" s="12"/>
      <c r="T56" s="12"/>
    </row>
    <row r="57" spans="1:20">
      <c r="A57" s="35">
        <v>11</v>
      </c>
      <c r="B57" s="36" t="s">
        <v>29</v>
      </c>
      <c r="C57" s="33">
        <v>22</v>
      </c>
      <c r="D57" s="31">
        <v>1</v>
      </c>
      <c r="E57" s="32">
        <f>D57*100/C57</f>
        <v>4.5454545454545459</v>
      </c>
      <c r="F57" s="30">
        <v>10</v>
      </c>
      <c r="G57" s="29">
        <f>F57*100/C57</f>
        <v>45.454545454545453</v>
      </c>
      <c r="H57" s="30">
        <v>9</v>
      </c>
      <c r="I57" s="29">
        <f>H57*100/C57</f>
        <v>40.909090909090907</v>
      </c>
      <c r="J57" s="30">
        <v>1</v>
      </c>
      <c r="K57" s="29">
        <f>J57*100/C57</f>
        <v>4.5454545454545459</v>
      </c>
      <c r="L57" s="37">
        <v>6.7</v>
      </c>
      <c r="M57" s="50">
        <f>I57+K57</f>
        <v>45.454545454545453</v>
      </c>
      <c r="N57" s="12"/>
      <c r="O57" s="12"/>
      <c r="P57" s="12"/>
      <c r="Q57" s="12"/>
      <c r="R57" s="12"/>
    </row>
    <row r="58" spans="1:20" s="19" customFormat="1" ht="12.75">
      <c r="A58" s="26" t="s">
        <v>0</v>
      </c>
      <c r="B58" s="25" t="s">
        <v>29</v>
      </c>
      <c r="C58" s="24">
        <f t="shared" ref="C58:M58" si="2">C57</f>
        <v>22</v>
      </c>
      <c r="D58" s="23">
        <f t="shared" si="2"/>
        <v>1</v>
      </c>
      <c r="E58" s="22">
        <f t="shared" si="2"/>
        <v>4.5454545454545459</v>
      </c>
      <c r="F58" s="23">
        <f t="shared" si="2"/>
        <v>10</v>
      </c>
      <c r="G58" s="22">
        <f t="shared" si="2"/>
        <v>45.454545454545453</v>
      </c>
      <c r="H58" s="23">
        <f t="shared" si="2"/>
        <v>9</v>
      </c>
      <c r="I58" s="22">
        <f t="shared" si="2"/>
        <v>40.909090909090907</v>
      </c>
      <c r="J58" s="23">
        <f t="shared" si="2"/>
        <v>1</v>
      </c>
      <c r="K58" s="22">
        <f t="shared" si="2"/>
        <v>4.5454545454545459</v>
      </c>
      <c r="L58" s="21">
        <f t="shared" si="2"/>
        <v>6.7</v>
      </c>
      <c r="M58" s="20">
        <f t="shared" si="2"/>
        <v>45.454545454545453</v>
      </c>
      <c r="N58" s="12"/>
      <c r="O58" s="12"/>
      <c r="P58" s="12"/>
      <c r="Q58" s="12"/>
      <c r="R58" s="12"/>
      <c r="S58" s="12"/>
      <c r="T58" s="12"/>
    </row>
    <row r="59" spans="1:20">
      <c r="A59" s="35">
        <v>8</v>
      </c>
      <c r="B59" s="36" t="s">
        <v>30</v>
      </c>
      <c r="C59" s="33">
        <v>23</v>
      </c>
      <c r="D59" s="31">
        <v>0</v>
      </c>
      <c r="E59" s="32">
        <f>D59*100/C59</f>
        <v>0</v>
      </c>
      <c r="F59" s="30">
        <v>13</v>
      </c>
      <c r="G59" s="29">
        <f>F59*100/C59</f>
        <v>56.521739130434781</v>
      </c>
      <c r="H59" s="30">
        <v>4</v>
      </c>
      <c r="I59" s="29">
        <f>H59*100/C59</f>
        <v>17.391304347826086</v>
      </c>
      <c r="J59" s="30">
        <v>1</v>
      </c>
      <c r="K59" s="29">
        <f>J59*100/C59</f>
        <v>4.3478260869565215</v>
      </c>
      <c r="L59" s="28">
        <v>5.8</v>
      </c>
      <c r="M59" s="27">
        <f t="shared" ref="M59:M64" si="3">I59+K59</f>
        <v>21.739130434782609</v>
      </c>
      <c r="N59" s="12"/>
      <c r="O59" s="12"/>
      <c r="P59" s="12"/>
      <c r="Q59" s="12"/>
      <c r="R59" s="12"/>
    </row>
    <row r="60" spans="1:20">
      <c r="A60" s="35">
        <v>9</v>
      </c>
      <c r="B60" s="36" t="s">
        <v>30</v>
      </c>
      <c r="C60" s="33">
        <v>24</v>
      </c>
      <c r="D60" s="31">
        <v>0</v>
      </c>
      <c r="E60" s="32">
        <f>D60*100/C60</f>
        <v>0</v>
      </c>
      <c r="F60" s="30">
        <v>11</v>
      </c>
      <c r="G60" s="29">
        <f>F60*100/C60</f>
        <v>45.833333333333336</v>
      </c>
      <c r="H60" s="30">
        <v>10</v>
      </c>
      <c r="I60" s="29">
        <f>H60*100/C60</f>
        <v>41.666666666666664</v>
      </c>
      <c r="J60" s="30">
        <v>3</v>
      </c>
      <c r="K60" s="29">
        <f>J60*100/C60</f>
        <v>12.5</v>
      </c>
      <c r="L60" s="28">
        <v>7.2</v>
      </c>
      <c r="M60" s="27">
        <f t="shared" si="3"/>
        <v>54.166666666666664</v>
      </c>
      <c r="N60" s="12"/>
      <c r="O60" s="12"/>
      <c r="P60" s="12"/>
      <c r="Q60" s="12"/>
      <c r="R60" s="12"/>
    </row>
    <row r="61" spans="1:20">
      <c r="A61" s="35">
        <v>10</v>
      </c>
      <c r="B61" s="36" t="s">
        <v>30</v>
      </c>
      <c r="C61" s="33">
        <v>25</v>
      </c>
      <c r="D61" s="31">
        <v>0</v>
      </c>
      <c r="E61" s="32">
        <f>D61*100/C61</f>
        <v>0</v>
      </c>
      <c r="F61" s="31">
        <v>15</v>
      </c>
      <c r="G61" s="29">
        <f>F61*100/C61</f>
        <v>60</v>
      </c>
      <c r="H61" s="30">
        <v>8</v>
      </c>
      <c r="I61" s="29">
        <f>H61*100/C61</f>
        <v>32</v>
      </c>
      <c r="J61" s="30">
        <v>2</v>
      </c>
      <c r="K61" s="29">
        <f>J61*100/C61</f>
        <v>8</v>
      </c>
      <c r="L61" s="28">
        <v>6.4</v>
      </c>
      <c r="M61" s="27">
        <f t="shared" si="3"/>
        <v>40</v>
      </c>
      <c r="N61" s="12"/>
      <c r="O61" s="12"/>
      <c r="P61" s="12"/>
      <c r="Q61" s="12"/>
      <c r="R61" s="12"/>
    </row>
    <row r="62" spans="1:20">
      <c r="A62" s="35">
        <v>11</v>
      </c>
      <c r="B62" s="36" t="s">
        <v>30</v>
      </c>
      <c r="C62" s="33">
        <v>22</v>
      </c>
      <c r="D62" s="31">
        <v>1</v>
      </c>
      <c r="E62" s="32">
        <f>D62*100/C62</f>
        <v>4.5454545454545459</v>
      </c>
      <c r="F62" s="31">
        <v>14</v>
      </c>
      <c r="G62" s="29">
        <f>F62*100/C62</f>
        <v>63.636363636363633</v>
      </c>
      <c r="H62" s="30">
        <v>6</v>
      </c>
      <c r="I62" s="29">
        <f>H62*100/C62</f>
        <v>27.272727272727273</v>
      </c>
      <c r="J62" s="30">
        <v>0</v>
      </c>
      <c r="K62" s="29">
        <f>J62*100/C62</f>
        <v>0</v>
      </c>
      <c r="L62" s="28">
        <v>5.6</v>
      </c>
      <c r="M62" s="27">
        <f t="shared" si="3"/>
        <v>27.272727272727273</v>
      </c>
      <c r="N62" s="12"/>
      <c r="O62" s="12"/>
      <c r="P62" s="12"/>
      <c r="Q62" s="12"/>
      <c r="R62" s="12"/>
    </row>
    <row r="63" spans="1:20" s="19" customFormat="1" ht="12.75">
      <c r="A63" s="26" t="s">
        <v>0</v>
      </c>
      <c r="B63" s="25" t="s">
        <v>30</v>
      </c>
      <c r="C63" s="24">
        <f>SUM(C59:C62)</f>
        <v>94</v>
      </c>
      <c r="D63" s="23">
        <f>SUM(D59:D62)</f>
        <v>1</v>
      </c>
      <c r="E63" s="22">
        <f>SUM(E59:E62)/4</f>
        <v>1.1363636363636365</v>
      </c>
      <c r="F63" s="23">
        <f>SUM(F59:F62)</f>
        <v>53</v>
      </c>
      <c r="G63" s="22">
        <f>SUM(G59:G62)/4</f>
        <v>56.497859025032938</v>
      </c>
      <c r="H63" s="23">
        <f>SUM(H59:H62)</f>
        <v>28</v>
      </c>
      <c r="I63" s="22">
        <f>SUM(I59:I62)/4</f>
        <v>29.582674571805008</v>
      </c>
      <c r="J63" s="23">
        <f>SUM(J59:J62)</f>
        <v>6</v>
      </c>
      <c r="K63" s="22">
        <f>SUM(K59:K62)/4</f>
        <v>6.2119565217391308</v>
      </c>
      <c r="L63" s="48">
        <f>SUM(L59:L62)/4</f>
        <v>6.25</v>
      </c>
      <c r="M63" s="20">
        <f t="shared" si="3"/>
        <v>35.79463109354414</v>
      </c>
      <c r="N63" s="12"/>
      <c r="O63" s="12"/>
      <c r="P63" s="12"/>
      <c r="Q63" s="12"/>
      <c r="R63" s="12"/>
      <c r="S63" s="12"/>
      <c r="T63" s="12"/>
    </row>
    <row r="64" spans="1:20">
      <c r="A64" s="35">
        <v>11</v>
      </c>
      <c r="B64" s="36" t="s">
        <v>31</v>
      </c>
      <c r="C64" s="33">
        <v>22</v>
      </c>
      <c r="D64" s="31">
        <v>0</v>
      </c>
      <c r="E64" s="32">
        <f>D64*100/C64</f>
        <v>0</v>
      </c>
      <c r="F64" s="30">
        <v>4</v>
      </c>
      <c r="G64" s="29">
        <f>F64*100/C64</f>
        <v>18.181818181818183</v>
      </c>
      <c r="H64" s="30">
        <v>9</v>
      </c>
      <c r="I64" s="29">
        <f>H64*100/C64</f>
        <v>40.909090909090907</v>
      </c>
      <c r="J64" s="30">
        <v>8</v>
      </c>
      <c r="K64" s="29">
        <f>J64*100/C64</f>
        <v>36.363636363636367</v>
      </c>
      <c r="L64" s="37">
        <v>8.4</v>
      </c>
      <c r="M64" s="50">
        <f t="shared" si="3"/>
        <v>77.27272727272728</v>
      </c>
      <c r="N64" s="12"/>
      <c r="O64" s="12"/>
      <c r="P64" s="12"/>
      <c r="Q64" s="12"/>
      <c r="R64" s="12"/>
    </row>
    <row r="65" spans="1:20" s="19" customFormat="1" ht="12.75">
      <c r="A65" s="26" t="s">
        <v>0</v>
      </c>
      <c r="B65" s="25" t="s">
        <v>31</v>
      </c>
      <c r="C65" s="49">
        <f>SUM(C64)</f>
        <v>22</v>
      </c>
      <c r="D65" s="23">
        <f t="shared" ref="D65:M65" si="4">D64</f>
        <v>0</v>
      </c>
      <c r="E65" s="22">
        <f t="shared" si="4"/>
        <v>0</v>
      </c>
      <c r="F65" s="23">
        <f t="shared" si="4"/>
        <v>4</v>
      </c>
      <c r="G65" s="22">
        <f t="shared" si="4"/>
        <v>18.181818181818183</v>
      </c>
      <c r="H65" s="23">
        <f t="shared" si="4"/>
        <v>9</v>
      </c>
      <c r="I65" s="22">
        <f t="shared" si="4"/>
        <v>40.909090909090907</v>
      </c>
      <c r="J65" s="23">
        <f t="shared" si="4"/>
        <v>8</v>
      </c>
      <c r="K65" s="22">
        <f t="shared" si="4"/>
        <v>36.363636363636367</v>
      </c>
      <c r="L65" s="21">
        <f t="shared" si="4"/>
        <v>8.4</v>
      </c>
      <c r="M65" s="20">
        <f t="shared" si="4"/>
        <v>77.27272727272728</v>
      </c>
      <c r="N65" s="12"/>
      <c r="O65" s="12"/>
      <c r="P65" s="12"/>
      <c r="Q65" s="12"/>
      <c r="R65" s="12"/>
      <c r="S65" s="12"/>
      <c r="T65" s="12"/>
    </row>
    <row r="66" spans="1:20">
      <c r="A66" s="35">
        <v>8</v>
      </c>
      <c r="B66" s="36" t="s">
        <v>32</v>
      </c>
      <c r="C66" s="33">
        <v>23</v>
      </c>
      <c r="D66" s="31">
        <v>1</v>
      </c>
      <c r="E66" s="32">
        <f>D66*100/C66</f>
        <v>4.3478260869565215</v>
      </c>
      <c r="F66" s="30">
        <v>15</v>
      </c>
      <c r="G66" s="29">
        <f>F66*100/C66</f>
        <v>65.217391304347828</v>
      </c>
      <c r="H66" s="30">
        <v>2</v>
      </c>
      <c r="I66" s="29">
        <f>H66*100/C66</f>
        <v>8.695652173913043</v>
      </c>
      <c r="J66" s="30">
        <v>0</v>
      </c>
      <c r="K66" s="29">
        <f>J66*100/C66</f>
        <v>0</v>
      </c>
      <c r="L66" s="28">
        <v>5.3</v>
      </c>
      <c r="M66" s="27">
        <f t="shared" ref="M66:M71" si="5">I66+K66</f>
        <v>8.695652173913043</v>
      </c>
      <c r="N66" s="12"/>
      <c r="O66" s="12"/>
      <c r="P66" s="12"/>
      <c r="Q66" s="12"/>
      <c r="R66" s="12"/>
    </row>
    <row r="67" spans="1:20">
      <c r="A67" s="35">
        <v>9</v>
      </c>
      <c r="B67" s="36" t="s">
        <v>32</v>
      </c>
      <c r="C67" s="33">
        <v>24</v>
      </c>
      <c r="D67" s="31">
        <v>0</v>
      </c>
      <c r="E67" s="32">
        <f>D67*100/C67</f>
        <v>0</v>
      </c>
      <c r="F67" s="30">
        <v>16</v>
      </c>
      <c r="G67" s="29">
        <f>F67*100/C67</f>
        <v>66.666666666666671</v>
      </c>
      <c r="H67" s="30">
        <v>7</v>
      </c>
      <c r="I67" s="29">
        <f>H67*100/C67</f>
        <v>29.166666666666668</v>
      </c>
      <c r="J67" s="30">
        <v>1</v>
      </c>
      <c r="K67" s="29">
        <f>J67*100/C67</f>
        <v>4.166666666666667</v>
      </c>
      <c r="L67" s="28">
        <v>6</v>
      </c>
      <c r="M67" s="27">
        <f t="shared" si="5"/>
        <v>33.333333333333336</v>
      </c>
      <c r="N67" s="12"/>
      <c r="O67" s="12"/>
      <c r="P67" s="12"/>
      <c r="Q67" s="12"/>
      <c r="R67" s="12"/>
    </row>
    <row r="68" spans="1:20">
      <c r="A68" s="35">
        <v>10</v>
      </c>
      <c r="B68" s="36" t="s">
        <v>32</v>
      </c>
      <c r="C68" s="33">
        <v>25</v>
      </c>
      <c r="D68" s="31">
        <v>0</v>
      </c>
      <c r="E68" s="32">
        <f>D68*100/C68</f>
        <v>0</v>
      </c>
      <c r="F68" s="30">
        <v>14</v>
      </c>
      <c r="G68" s="29">
        <f>F68*100/C68</f>
        <v>56</v>
      </c>
      <c r="H68" s="30">
        <v>9</v>
      </c>
      <c r="I68" s="29">
        <f>H68*100/C68</f>
        <v>36</v>
      </c>
      <c r="J68" s="30">
        <v>2</v>
      </c>
      <c r="K68" s="29">
        <f>J68*100/C68</f>
        <v>8</v>
      </c>
      <c r="L68" s="28">
        <v>6.6</v>
      </c>
      <c r="M68" s="27">
        <f t="shared" si="5"/>
        <v>44</v>
      </c>
      <c r="N68" s="12"/>
      <c r="O68" s="12"/>
      <c r="P68" s="12"/>
      <c r="Q68" s="12"/>
      <c r="R68" s="12"/>
    </row>
    <row r="69" spans="1:20">
      <c r="A69" s="35">
        <v>11</v>
      </c>
      <c r="B69" s="36" t="s">
        <v>32</v>
      </c>
      <c r="C69" s="33">
        <v>22</v>
      </c>
      <c r="D69" s="31">
        <v>1</v>
      </c>
      <c r="E69" s="32">
        <f>D69*100/C69</f>
        <v>4.5454545454545459</v>
      </c>
      <c r="F69" s="30">
        <v>17</v>
      </c>
      <c r="G69" s="29">
        <f>F69*100/C69</f>
        <v>77.272727272727266</v>
      </c>
      <c r="H69" s="30">
        <v>3</v>
      </c>
      <c r="I69" s="29">
        <f>H69*100/C69</f>
        <v>13.636363636363637</v>
      </c>
      <c r="J69" s="30">
        <v>0</v>
      </c>
      <c r="K69" s="29">
        <f>J69*100/C69</f>
        <v>0</v>
      </c>
      <c r="L69" s="28">
        <v>4.8</v>
      </c>
      <c r="M69" s="27">
        <f t="shared" si="5"/>
        <v>13.636363636363637</v>
      </c>
      <c r="N69" s="12"/>
      <c r="O69" s="12"/>
      <c r="P69" s="12"/>
      <c r="Q69" s="12"/>
      <c r="R69" s="12"/>
    </row>
    <row r="70" spans="1:20" s="19" customFormat="1" ht="12.75">
      <c r="A70" s="26" t="s">
        <v>0</v>
      </c>
      <c r="B70" s="25" t="s">
        <v>32</v>
      </c>
      <c r="C70" s="24">
        <f>SUM(C66:C69)</f>
        <v>94</v>
      </c>
      <c r="D70" s="23">
        <f>SUM(D66:D69)</f>
        <v>2</v>
      </c>
      <c r="E70" s="22">
        <f>SUM(E66:E69)/4</f>
        <v>2.2233201581027666</v>
      </c>
      <c r="F70" s="23">
        <f>SUM(F66:F69)</f>
        <v>62</v>
      </c>
      <c r="G70" s="22">
        <f>SUM(G66:G69)/4</f>
        <v>66.289196310935438</v>
      </c>
      <c r="H70" s="23">
        <f>SUM(H66:H69)</f>
        <v>21</v>
      </c>
      <c r="I70" s="22">
        <f>SUM(I66:I69)/4</f>
        <v>21.87467061923584</v>
      </c>
      <c r="J70" s="23">
        <f>SUM(J66:J69)</f>
        <v>3</v>
      </c>
      <c r="K70" s="22">
        <f>SUM(K66:K69)/4</f>
        <v>3.041666666666667</v>
      </c>
      <c r="L70" s="48">
        <f>SUM(L66:L69)/4</f>
        <v>5.6749999999999998</v>
      </c>
      <c r="M70" s="20">
        <f t="shared" si="5"/>
        <v>24.916337285902507</v>
      </c>
      <c r="N70" s="12"/>
      <c r="O70" s="12"/>
      <c r="P70" s="12"/>
      <c r="Q70" s="12"/>
      <c r="R70" s="12"/>
      <c r="S70" s="12"/>
      <c r="T70" s="12"/>
    </row>
    <row r="71" spans="1:20">
      <c r="A71" s="35">
        <v>11</v>
      </c>
      <c r="B71" s="36" t="s">
        <v>33</v>
      </c>
      <c r="C71" s="33">
        <v>22</v>
      </c>
      <c r="D71" s="31">
        <v>0</v>
      </c>
      <c r="E71" s="32">
        <f>D71*100/C71</f>
        <v>0</v>
      </c>
      <c r="F71" s="30">
        <v>9</v>
      </c>
      <c r="G71" s="29">
        <f>F71*100/C71</f>
        <v>40.909090909090907</v>
      </c>
      <c r="H71" s="30">
        <v>10</v>
      </c>
      <c r="I71" s="29">
        <f>H71*100/C71</f>
        <v>45.454545454545453</v>
      </c>
      <c r="J71" s="30">
        <v>2</v>
      </c>
      <c r="K71" s="29">
        <f>J71*100/C71</f>
        <v>9.0909090909090917</v>
      </c>
      <c r="L71" s="37">
        <v>7</v>
      </c>
      <c r="M71" s="27">
        <f t="shared" si="5"/>
        <v>54.545454545454547</v>
      </c>
      <c r="N71" s="12"/>
      <c r="O71" s="12"/>
      <c r="P71" s="12"/>
      <c r="Q71" s="12"/>
      <c r="R71" s="12"/>
    </row>
    <row r="72" spans="1:20" s="19" customFormat="1" ht="12.75">
      <c r="A72" s="26" t="s">
        <v>0</v>
      </c>
      <c r="B72" s="25" t="s">
        <v>33</v>
      </c>
      <c r="C72" s="24">
        <f>SUM(C71)</f>
        <v>22</v>
      </c>
      <c r="D72" s="23">
        <f t="shared" ref="D72:M72" si="6">D71</f>
        <v>0</v>
      </c>
      <c r="E72" s="22">
        <f t="shared" si="6"/>
        <v>0</v>
      </c>
      <c r="F72" s="23">
        <f t="shared" si="6"/>
        <v>9</v>
      </c>
      <c r="G72" s="22">
        <f t="shared" si="6"/>
        <v>40.909090909090907</v>
      </c>
      <c r="H72" s="23">
        <f t="shared" si="6"/>
        <v>10</v>
      </c>
      <c r="I72" s="22">
        <f t="shared" si="6"/>
        <v>45.454545454545453</v>
      </c>
      <c r="J72" s="23">
        <f t="shared" si="6"/>
        <v>2</v>
      </c>
      <c r="K72" s="22">
        <f t="shared" si="6"/>
        <v>9.0909090909090917</v>
      </c>
      <c r="L72" s="21">
        <f t="shared" si="6"/>
        <v>7</v>
      </c>
      <c r="M72" s="20">
        <f t="shared" si="6"/>
        <v>54.545454545454547</v>
      </c>
      <c r="N72" s="12"/>
      <c r="O72" s="12"/>
      <c r="P72" s="12"/>
      <c r="Q72" s="12"/>
      <c r="R72" s="12"/>
      <c r="S72" s="12"/>
      <c r="T72" s="12"/>
    </row>
    <row r="73" spans="1:20">
      <c r="A73" s="35">
        <v>8</v>
      </c>
      <c r="B73" s="36" t="s">
        <v>34</v>
      </c>
      <c r="C73" s="33">
        <v>23</v>
      </c>
      <c r="D73" s="31">
        <v>0</v>
      </c>
      <c r="E73" s="32">
        <f>D73*100/C73</f>
        <v>0</v>
      </c>
      <c r="F73" s="30">
        <v>16</v>
      </c>
      <c r="G73" s="29">
        <f>F73*100/C73</f>
        <v>69.565217391304344</v>
      </c>
      <c r="H73" s="30">
        <v>1</v>
      </c>
      <c r="I73" s="29">
        <f>H73*100/C73</f>
        <v>4.3478260869565215</v>
      </c>
      <c r="J73" s="30">
        <v>1</v>
      </c>
      <c r="K73" s="29">
        <f>J73*100/C73</f>
        <v>4.3478260869565215</v>
      </c>
      <c r="L73" s="28">
        <v>5.2</v>
      </c>
      <c r="M73" s="27">
        <f t="shared" ref="M73:M98" si="7">I73+K73</f>
        <v>8.695652173913043</v>
      </c>
      <c r="N73" s="12"/>
      <c r="O73" s="12"/>
      <c r="P73" s="12"/>
      <c r="Q73" s="12"/>
      <c r="R73" s="12"/>
    </row>
    <row r="74" spans="1:20">
      <c r="A74" s="35">
        <v>9</v>
      </c>
      <c r="B74" s="36" t="s">
        <v>34</v>
      </c>
      <c r="C74" s="33">
        <v>24</v>
      </c>
      <c r="D74" s="31">
        <v>0</v>
      </c>
      <c r="E74" s="32">
        <f>D74*100/C74</f>
        <v>0</v>
      </c>
      <c r="F74" s="30">
        <v>16</v>
      </c>
      <c r="G74" s="29">
        <f>F74*100/C74</f>
        <v>66.666666666666671</v>
      </c>
      <c r="H74" s="30">
        <v>5</v>
      </c>
      <c r="I74" s="29">
        <f>H74*100/C74</f>
        <v>20.833333333333332</v>
      </c>
      <c r="J74" s="30">
        <v>3</v>
      </c>
      <c r="K74" s="29">
        <f>J74*100/C74</f>
        <v>12.5</v>
      </c>
      <c r="L74" s="28">
        <v>6</v>
      </c>
      <c r="M74" s="27">
        <f t="shared" si="7"/>
        <v>33.333333333333329</v>
      </c>
      <c r="N74" s="12"/>
      <c r="O74" s="12"/>
      <c r="P74" s="12"/>
      <c r="Q74" s="12"/>
      <c r="R74" s="12"/>
    </row>
    <row r="75" spans="1:20">
      <c r="A75" s="35">
        <v>10</v>
      </c>
      <c r="B75" s="36" t="s">
        <v>34</v>
      </c>
      <c r="C75" s="33">
        <v>25</v>
      </c>
      <c r="D75" s="31">
        <v>0</v>
      </c>
      <c r="E75" s="32">
        <f>D75*100/C75</f>
        <v>0</v>
      </c>
      <c r="F75" s="30">
        <v>19</v>
      </c>
      <c r="G75" s="29">
        <f>F75*100/C75</f>
        <v>76</v>
      </c>
      <c r="H75" s="30">
        <v>2</v>
      </c>
      <c r="I75" s="29">
        <f>H75*100/C75</f>
        <v>8</v>
      </c>
      <c r="J75" s="30">
        <v>4</v>
      </c>
      <c r="K75" s="29">
        <f>J75*100/C75</f>
        <v>16</v>
      </c>
      <c r="L75" s="28">
        <v>6</v>
      </c>
      <c r="M75" s="27">
        <f t="shared" si="7"/>
        <v>24</v>
      </c>
      <c r="N75" s="12"/>
      <c r="O75" s="12"/>
      <c r="P75" s="12"/>
      <c r="Q75" s="12"/>
      <c r="R75" s="12"/>
    </row>
    <row r="76" spans="1:20">
      <c r="A76" s="35">
        <v>11</v>
      </c>
      <c r="B76" s="36" t="s">
        <v>34</v>
      </c>
      <c r="C76" s="33">
        <v>22</v>
      </c>
      <c r="D76" s="31">
        <v>2</v>
      </c>
      <c r="E76" s="32">
        <f>D76*100/C76</f>
        <v>9.0909090909090917</v>
      </c>
      <c r="F76" s="30">
        <v>13</v>
      </c>
      <c r="G76" s="29">
        <f>F76*100/C76</f>
        <v>59.090909090909093</v>
      </c>
      <c r="H76" s="30">
        <v>6</v>
      </c>
      <c r="I76" s="29">
        <f>H76*100/C76</f>
        <v>27.272727272727273</v>
      </c>
      <c r="J76" s="30">
        <v>0</v>
      </c>
      <c r="K76" s="29">
        <f>J76*100/C76</f>
        <v>0</v>
      </c>
      <c r="L76" s="28">
        <v>5.4</v>
      </c>
      <c r="M76" s="27">
        <f t="shared" si="7"/>
        <v>27.272727272727273</v>
      </c>
      <c r="N76" s="12"/>
      <c r="O76" s="12"/>
      <c r="P76" s="12"/>
      <c r="Q76" s="12"/>
      <c r="R76" s="12"/>
    </row>
    <row r="77" spans="1:20" s="19" customFormat="1" ht="12.75">
      <c r="A77" s="26" t="s">
        <v>0</v>
      </c>
      <c r="B77" s="25" t="s">
        <v>34</v>
      </c>
      <c r="C77" s="24">
        <f>SUM(C73:C76)</f>
        <v>94</v>
      </c>
      <c r="D77" s="23">
        <f>SUM(D73:D76)</f>
        <v>2</v>
      </c>
      <c r="E77" s="22">
        <f>SUM(E73:E76)/4</f>
        <v>2.2727272727272729</v>
      </c>
      <c r="F77" s="23">
        <f>SUM(F73:F76)</f>
        <v>64</v>
      </c>
      <c r="G77" s="22">
        <f>SUM(G73:G76)/4</f>
        <v>67.830698287220031</v>
      </c>
      <c r="H77" s="23">
        <f>SUM(H73:H76)</f>
        <v>14</v>
      </c>
      <c r="I77" s="22">
        <f>SUM(I73:I76)/4</f>
        <v>15.113471673254281</v>
      </c>
      <c r="J77" s="23">
        <f>SUM(J73:J76)</f>
        <v>8</v>
      </c>
      <c r="K77" s="22">
        <f>SUM(K73:K76)/4</f>
        <v>8.2119565217391308</v>
      </c>
      <c r="L77" s="48">
        <f>SUM(L73:L76)/4</f>
        <v>5.65</v>
      </c>
      <c r="M77" s="20">
        <f t="shared" si="7"/>
        <v>23.325428194993414</v>
      </c>
      <c r="N77" s="12"/>
      <c r="O77" s="12"/>
      <c r="P77" s="12"/>
      <c r="Q77" s="12"/>
      <c r="R77" s="12"/>
      <c r="S77" s="12"/>
      <c r="T77" s="12"/>
    </row>
    <row r="78" spans="1:20">
      <c r="A78" s="35">
        <v>8</v>
      </c>
      <c r="B78" s="36" t="s">
        <v>35</v>
      </c>
      <c r="C78" s="33">
        <v>23</v>
      </c>
      <c r="D78" s="31">
        <v>0</v>
      </c>
      <c r="E78" s="32">
        <f>D78*100/C78</f>
        <v>0</v>
      </c>
      <c r="F78" s="30">
        <v>0</v>
      </c>
      <c r="G78" s="29">
        <f>F78*100/C78</f>
        <v>0</v>
      </c>
      <c r="H78" s="30">
        <v>3</v>
      </c>
      <c r="I78" s="29">
        <f>H78*100/C78</f>
        <v>13.043478260869565</v>
      </c>
      <c r="J78" s="30">
        <v>15</v>
      </c>
      <c r="K78" s="29">
        <f>J78*100/C78</f>
        <v>65.217391304347828</v>
      </c>
      <c r="L78" s="28">
        <v>10.199999999999999</v>
      </c>
      <c r="M78" s="27">
        <f t="shared" si="7"/>
        <v>78.260869565217391</v>
      </c>
      <c r="N78" s="12"/>
      <c r="O78" s="12"/>
      <c r="P78" s="12"/>
      <c r="Q78" s="12"/>
      <c r="R78" s="12"/>
    </row>
    <row r="79" spans="1:20">
      <c r="A79" s="35">
        <v>9</v>
      </c>
      <c r="B79" s="36" t="s">
        <v>35</v>
      </c>
      <c r="C79" s="33">
        <v>24</v>
      </c>
      <c r="D79" s="31">
        <v>0</v>
      </c>
      <c r="E79" s="32">
        <f>D79*100/C79</f>
        <v>0</v>
      </c>
      <c r="F79" s="30">
        <v>0</v>
      </c>
      <c r="G79" s="29">
        <f>F79*100/C79</f>
        <v>0</v>
      </c>
      <c r="H79" s="30">
        <v>11</v>
      </c>
      <c r="I79" s="29">
        <f>H79*100/C79</f>
        <v>45.833333333333336</v>
      </c>
      <c r="J79" s="30">
        <v>13</v>
      </c>
      <c r="K79" s="29">
        <f>J79*100/C79</f>
        <v>54.166666666666664</v>
      </c>
      <c r="L79" s="28">
        <v>10</v>
      </c>
      <c r="M79" s="27">
        <f t="shared" si="7"/>
        <v>100</v>
      </c>
      <c r="N79" s="12"/>
      <c r="O79" s="12"/>
      <c r="P79" s="12"/>
      <c r="Q79" s="12"/>
      <c r="R79" s="12"/>
    </row>
    <row r="80" spans="1:20" s="19" customFormat="1" ht="12.75">
      <c r="A80" s="26" t="s">
        <v>0</v>
      </c>
      <c r="B80" s="25" t="s">
        <v>35</v>
      </c>
      <c r="C80" s="24">
        <f>SUM(C78:C79)</f>
        <v>47</v>
      </c>
      <c r="D80" s="23">
        <f>SUM(D78:D79)</f>
        <v>0</v>
      </c>
      <c r="E80" s="22">
        <f>SUM(E78:E79)/2</f>
        <v>0</v>
      </c>
      <c r="F80" s="23">
        <f>SUM(F78:F79)</f>
        <v>0</v>
      </c>
      <c r="G80" s="22">
        <f>SUM(G78:G79)/2</f>
        <v>0</v>
      </c>
      <c r="H80" s="23">
        <f>SUM(H78:H79)</f>
        <v>14</v>
      </c>
      <c r="I80" s="22">
        <f>SUM(I78:I79)/2</f>
        <v>29.438405797101449</v>
      </c>
      <c r="J80" s="23">
        <f>SUM(J78:J79)</f>
        <v>28</v>
      </c>
      <c r="K80" s="22">
        <f>SUM(K78:K79)/2</f>
        <v>59.69202898550725</v>
      </c>
      <c r="L80" s="21">
        <f>SUM(L78:L79)/2</f>
        <v>10.1</v>
      </c>
      <c r="M80" s="20">
        <f t="shared" si="7"/>
        <v>89.130434782608702</v>
      </c>
      <c r="N80" s="12"/>
      <c r="O80" s="12"/>
      <c r="P80" s="12"/>
      <c r="Q80" s="12"/>
      <c r="R80" s="12"/>
      <c r="S80" s="12"/>
      <c r="T80" s="12"/>
    </row>
    <row r="81" spans="1:20">
      <c r="A81" s="35">
        <v>10</v>
      </c>
      <c r="B81" s="36" t="s">
        <v>36</v>
      </c>
      <c r="C81" s="33">
        <v>25</v>
      </c>
      <c r="D81" s="31">
        <v>0</v>
      </c>
      <c r="E81" s="32">
        <f>D81*100/C81</f>
        <v>0</v>
      </c>
      <c r="F81" s="30">
        <v>0</v>
      </c>
      <c r="G81" s="29">
        <f>F81*100/C81</f>
        <v>0</v>
      </c>
      <c r="H81" s="30">
        <v>1</v>
      </c>
      <c r="I81" s="29">
        <f>H81*100/C81</f>
        <v>4</v>
      </c>
      <c r="J81" s="30">
        <v>24</v>
      </c>
      <c r="K81" s="29">
        <f>J81*100/C81</f>
        <v>96</v>
      </c>
      <c r="L81" s="37">
        <v>11.3</v>
      </c>
      <c r="M81" s="27">
        <f t="shared" si="7"/>
        <v>100</v>
      </c>
      <c r="N81" s="12"/>
      <c r="O81" s="12"/>
      <c r="P81" s="12"/>
      <c r="Q81" s="12"/>
      <c r="R81" s="12"/>
    </row>
    <row r="82" spans="1:20">
      <c r="A82" s="35">
        <v>11</v>
      </c>
      <c r="B82" s="36" t="s">
        <v>36</v>
      </c>
      <c r="C82" s="33">
        <v>22</v>
      </c>
      <c r="D82" s="31">
        <v>0</v>
      </c>
      <c r="E82" s="32">
        <f>D82*100/C82</f>
        <v>0</v>
      </c>
      <c r="F82" s="30">
        <v>2</v>
      </c>
      <c r="G82" s="29">
        <f>F82*100/C82</f>
        <v>9.0909090909090917</v>
      </c>
      <c r="H82" s="30">
        <v>10</v>
      </c>
      <c r="I82" s="29">
        <f>H82*100/C82</f>
        <v>45.454545454545453</v>
      </c>
      <c r="J82" s="30">
        <v>9</v>
      </c>
      <c r="K82" s="29">
        <f>J82*100/C82</f>
        <v>40.909090909090907</v>
      </c>
      <c r="L82" s="37">
        <v>9</v>
      </c>
      <c r="M82" s="27">
        <f t="shared" si="7"/>
        <v>86.36363636363636</v>
      </c>
      <c r="N82" s="12"/>
      <c r="O82" s="12"/>
      <c r="P82" s="12"/>
      <c r="Q82" s="12"/>
      <c r="R82" s="12"/>
    </row>
    <row r="83" spans="1:20" s="19" customFormat="1" ht="12.75">
      <c r="A83" s="26" t="s">
        <v>0</v>
      </c>
      <c r="B83" s="25" t="s">
        <v>36</v>
      </c>
      <c r="C83" s="24">
        <f>SUM(C81:C82)</f>
        <v>47</v>
      </c>
      <c r="D83" s="23">
        <f>SUM(D81:D82)</f>
        <v>0</v>
      </c>
      <c r="E83" s="22">
        <f>SUM(E81:E82)/2</f>
        <v>0</v>
      </c>
      <c r="F83" s="23">
        <f>SUM(F81:F82)</f>
        <v>2</v>
      </c>
      <c r="G83" s="22">
        <f>SUM(G81:G82)/2</f>
        <v>4.5454545454545459</v>
      </c>
      <c r="H83" s="23">
        <f>SUM(H81:H82)</f>
        <v>11</v>
      </c>
      <c r="I83" s="22">
        <f>SUM(I81:I82)/2</f>
        <v>24.727272727272727</v>
      </c>
      <c r="J83" s="23">
        <f>SUM(J81:J82)</f>
        <v>33</v>
      </c>
      <c r="K83" s="22">
        <f>SUM(K81:K82)/2</f>
        <v>68.454545454545453</v>
      </c>
      <c r="L83" s="21">
        <f>SUM(L81:L82)/2</f>
        <v>10.15</v>
      </c>
      <c r="M83" s="20">
        <f t="shared" si="7"/>
        <v>93.181818181818187</v>
      </c>
      <c r="N83" s="12"/>
      <c r="O83" s="12"/>
      <c r="P83" s="12"/>
      <c r="Q83" s="12"/>
      <c r="R83" s="12"/>
      <c r="S83" s="12"/>
      <c r="T83" s="12"/>
    </row>
    <row r="84" spans="1:20">
      <c r="A84" s="35">
        <v>8</v>
      </c>
      <c r="B84" s="36" t="s">
        <v>37</v>
      </c>
      <c r="C84" s="33">
        <v>23</v>
      </c>
      <c r="D84" s="31">
        <v>0</v>
      </c>
      <c r="E84" s="32">
        <f>D84*100/C84</f>
        <v>0</v>
      </c>
      <c r="F84" s="31">
        <v>0</v>
      </c>
      <c r="G84" s="29">
        <f>F84*100/C84</f>
        <v>0</v>
      </c>
      <c r="H84" s="30">
        <v>1</v>
      </c>
      <c r="I84" s="29">
        <f>H84*100/C84</f>
        <v>4.3478260869565215</v>
      </c>
      <c r="J84" s="30">
        <v>17</v>
      </c>
      <c r="K84" s="29">
        <f>J84*100/C84</f>
        <v>73.913043478260875</v>
      </c>
      <c r="L84" s="28">
        <v>11.4</v>
      </c>
      <c r="M84" s="27">
        <f t="shared" si="7"/>
        <v>78.260869565217391</v>
      </c>
      <c r="N84" s="12"/>
      <c r="O84" s="12"/>
      <c r="P84" s="12"/>
      <c r="Q84" s="12"/>
      <c r="R84" s="12"/>
    </row>
    <row r="85" spans="1:20">
      <c r="A85" s="35">
        <v>9</v>
      </c>
      <c r="B85" s="36" t="s">
        <v>37</v>
      </c>
      <c r="C85" s="33">
        <v>24</v>
      </c>
      <c r="D85" s="31">
        <v>0</v>
      </c>
      <c r="E85" s="32">
        <f>D85*100/C85</f>
        <v>0</v>
      </c>
      <c r="F85" s="31">
        <v>0</v>
      </c>
      <c r="G85" s="29">
        <f>F85*100/C85</f>
        <v>0</v>
      </c>
      <c r="H85" s="30">
        <v>1</v>
      </c>
      <c r="I85" s="29">
        <f>H85*100/C85</f>
        <v>4.166666666666667</v>
      </c>
      <c r="J85" s="30">
        <v>23</v>
      </c>
      <c r="K85" s="29">
        <f>J85*100/C85</f>
        <v>95.833333333333329</v>
      </c>
      <c r="L85" s="28">
        <v>10.1</v>
      </c>
      <c r="M85" s="27">
        <f t="shared" si="7"/>
        <v>100</v>
      </c>
      <c r="N85" s="12"/>
      <c r="O85" s="12"/>
      <c r="P85" s="12"/>
      <c r="Q85" s="12"/>
      <c r="R85" s="12"/>
    </row>
    <row r="86" spans="1:20" s="19" customFormat="1" ht="12.75">
      <c r="A86" s="26" t="s">
        <v>0</v>
      </c>
      <c r="B86" s="25" t="s">
        <v>37</v>
      </c>
      <c r="C86" s="24">
        <f>SUM(C84:C85)</f>
        <v>47</v>
      </c>
      <c r="D86" s="23">
        <f>SUM(D84:D85)</f>
        <v>0</v>
      </c>
      <c r="E86" s="22">
        <f>SUM(E84:E85)/2</f>
        <v>0</v>
      </c>
      <c r="F86" s="23">
        <f>SUM(F84:F85)</f>
        <v>0</v>
      </c>
      <c r="G86" s="22">
        <f>SUM(G84:G85)/2</f>
        <v>0</v>
      </c>
      <c r="H86" s="23">
        <f>SUM(H84:H85)</f>
        <v>2</v>
      </c>
      <c r="I86" s="22">
        <f>SUM(I84:I85)/2</f>
        <v>4.2572463768115938</v>
      </c>
      <c r="J86" s="23">
        <f>SUM(J84:J85)</f>
        <v>40</v>
      </c>
      <c r="K86" s="22">
        <f>SUM(K84:K85)/2</f>
        <v>84.873188405797094</v>
      </c>
      <c r="L86" s="21">
        <f>SUM(L84:L85)/2</f>
        <v>10.75</v>
      </c>
      <c r="M86" s="20">
        <f t="shared" si="7"/>
        <v>89.130434782608688</v>
      </c>
      <c r="N86" s="12"/>
      <c r="O86" s="12"/>
      <c r="P86" s="12"/>
      <c r="Q86" s="12"/>
      <c r="R86" s="12"/>
      <c r="S86" s="12"/>
      <c r="T86" s="12"/>
    </row>
    <row r="87" spans="1:20">
      <c r="A87" s="35">
        <v>10</v>
      </c>
      <c r="B87" s="36" t="s">
        <v>38</v>
      </c>
      <c r="C87" s="33">
        <v>25</v>
      </c>
      <c r="D87" s="31">
        <v>0</v>
      </c>
      <c r="E87" s="32">
        <f>D87*100/C87</f>
        <v>0</v>
      </c>
      <c r="F87" s="31">
        <v>0</v>
      </c>
      <c r="G87" s="29">
        <f>F87*100/C87</f>
        <v>0</v>
      </c>
      <c r="H87" s="30">
        <v>1</v>
      </c>
      <c r="I87" s="29">
        <f>H87*100/C87</f>
        <v>4</v>
      </c>
      <c r="J87" s="30">
        <v>24</v>
      </c>
      <c r="K87" s="29">
        <f>J87*100/C87</f>
        <v>96</v>
      </c>
      <c r="L87" s="28">
        <v>11</v>
      </c>
      <c r="M87" s="27">
        <f t="shared" si="7"/>
        <v>100</v>
      </c>
      <c r="N87" s="12"/>
      <c r="O87" s="12"/>
      <c r="P87" s="12"/>
      <c r="Q87" s="12"/>
      <c r="R87" s="12"/>
    </row>
    <row r="88" spans="1:20">
      <c r="A88" s="35">
        <v>11</v>
      </c>
      <c r="B88" s="36" t="s">
        <v>38</v>
      </c>
      <c r="C88" s="33">
        <v>22</v>
      </c>
      <c r="D88" s="31">
        <v>0</v>
      </c>
      <c r="E88" s="32">
        <f>D88*100/C88</f>
        <v>0</v>
      </c>
      <c r="F88" s="31">
        <v>0</v>
      </c>
      <c r="G88" s="29">
        <f>F88*100/C88</f>
        <v>0</v>
      </c>
      <c r="H88" s="30">
        <v>2</v>
      </c>
      <c r="I88" s="29">
        <f>H88*100/C88</f>
        <v>9.0909090909090917</v>
      </c>
      <c r="J88" s="30">
        <v>19</v>
      </c>
      <c r="K88" s="29">
        <f>J88*100/C88</f>
        <v>86.36363636363636</v>
      </c>
      <c r="L88" s="28">
        <v>11</v>
      </c>
      <c r="M88" s="27">
        <f t="shared" si="7"/>
        <v>95.454545454545453</v>
      </c>
      <c r="N88" s="12"/>
      <c r="O88" s="12"/>
      <c r="P88" s="12"/>
      <c r="Q88" s="12"/>
      <c r="R88" s="12"/>
    </row>
    <row r="89" spans="1:20" s="19" customFormat="1" ht="12.75">
      <c r="A89" s="26" t="s">
        <v>0</v>
      </c>
      <c r="B89" s="25" t="s">
        <v>38</v>
      </c>
      <c r="C89" s="24">
        <f>SUM(C87:C88)</f>
        <v>47</v>
      </c>
      <c r="D89" s="23">
        <f>SUM(D87:D88)</f>
        <v>0</v>
      </c>
      <c r="E89" s="22">
        <f>SUM(E87:E88)/2</f>
        <v>0</v>
      </c>
      <c r="F89" s="23">
        <f>SUM(F87:F88)</f>
        <v>0</v>
      </c>
      <c r="G89" s="22">
        <f>SUM(G87:G88)/2</f>
        <v>0</v>
      </c>
      <c r="H89" s="23">
        <f>SUM(H87:H88)</f>
        <v>3</v>
      </c>
      <c r="I89" s="22">
        <f>SUM(I87:I88)/2</f>
        <v>6.5454545454545459</v>
      </c>
      <c r="J89" s="23">
        <f>SUM(J87:J88)</f>
        <v>43</v>
      </c>
      <c r="K89" s="22">
        <f>SUM(K87:K88)/2</f>
        <v>91.181818181818187</v>
      </c>
      <c r="L89" s="21">
        <f>SUM(L87:L88)/2</f>
        <v>11</v>
      </c>
      <c r="M89" s="20">
        <f t="shared" si="7"/>
        <v>97.727272727272734</v>
      </c>
      <c r="N89" s="12"/>
      <c r="O89" s="12"/>
      <c r="P89" s="12"/>
      <c r="Q89" s="12"/>
      <c r="R89" s="12"/>
      <c r="S89" s="12"/>
      <c r="T89" s="12"/>
    </row>
    <row r="90" spans="1:20">
      <c r="A90" s="35">
        <v>8</v>
      </c>
      <c r="B90" s="36" t="s">
        <v>39</v>
      </c>
      <c r="C90" s="33">
        <v>23</v>
      </c>
      <c r="D90" s="31">
        <v>0</v>
      </c>
      <c r="E90" s="32">
        <f>D90*100/C90</f>
        <v>0</v>
      </c>
      <c r="F90" s="31">
        <v>0</v>
      </c>
      <c r="G90" s="29">
        <f>F90*100/C90</f>
        <v>0</v>
      </c>
      <c r="H90" s="30">
        <v>1</v>
      </c>
      <c r="I90" s="29">
        <f>H90*100/C90</f>
        <v>4.3478260869565215</v>
      </c>
      <c r="J90" s="30">
        <v>17</v>
      </c>
      <c r="K90" s="29">
        <f>J90*100/C90</f>
        <v>73.913043478260875</v>
      </c>
      <c r="L90" s="37">
        <v>11.1</v>
      </c>
      <c r="M90" s="27">
        <f t="shared" si="7"/>
        <v>78.260869565217391</v>
      </c>
      <c r="N90" s="12"/>
      <c r="O90" s="12"/>
      <c r="P90" s="12"/>
      <c r="Q90" s="12"/>
      <c r="R90" s="12"/>
    </row>
    <row r="91" spans="1:20">
      <c r="A91" s="35">
        <v>9</v>
      </c>
      <c r="B91" s="36" t="s">
        <v>39</v>
      </c>
      <c r="C91" s="33">
        <v>24</v>
      </c>
      <c r="D91" s="31">
        <v>0</v>
      </c>
      <c r="E91" s="32">
        <f>D91*100/C91</f>
        <v>0</v>
      </c>
      <c r="F91" s="31">
        <v>0</v>
      </c>
      <c r="G91" s="29">
        <f>F91*100/C91</f>
        <v>0</v>
      </c>
      <c r="H91" s="30">
        <v>0</v>
      </c>
      <c r="I91" s="29">
        <f>H91*100/C91</f>
        <v>0</v>
      </c>
      <c r="J91" s="30">
        <v>24</v>
      </c>
      <c r="K91" s="29">
        <f>J91*100/C91</f>
        <v>100</v>
      </c>
      <c r="L91" s="37">
        <v>11.8</v>
      </c>
      <c r="M91" s="27">
        <f t="shared" si="7"/>
        <v>100</v>
      </c>
      <c r="N91" s="12"/>
      <c r="O91" s="12"/>
      <c r="P91" s="12"/>
      <c r="Q91" s="12"/>
      <c r="R91" s="12"/>
    </row>
    <row r="92" spans="1:20">
      <c r="A92" s="35">
        <v>10</v>
      </c>
      <c r="B92" s="36" t="s">
        <v>39</v>
      </c>
      <c r="C92" s="33">
        <v>25</v>
      </c>
      <c r="D92" s="31">
        <v>0</v>
      </c>
      <c r="E92" s="32">
        <f>D92*100/C92</f>
        <v>0</v>
      </c>
      <c r="F92" s="31">
        <v>0</v>
      </c>
      <c r="G92" s="29">
        <f>F92*100/C92</f>
        <v>0</v>
      </c>
      <c r="H92" s="30">
        <v>0</v>
      </c>
      <c r="I92" s="29">
        <f>H92*100/C92</f>
        <v>0</v>
      </c>
      <c r="J92" s="30">
        <v>25</v>
      </c>
      <c r="K92" s="29">
        <f>J92*100/C92</f>
        <v>100</v>
      </c>
      <c r="L92" s="37">
        <v>11.6</v>
      </c>
      <c r="M92" s="27">
        <f t="shared" si="7"/>
        <v>100</v>
      </c>
      <c r="N92" s="12"/>
      <c r="O92" s="12"/>
      <c r="P92" s="12"/>
      <c r="Q92" s="12"/>
      <c r="R92" s="12"/>
    </row>
    <row r="93" spans="1:20">
      <c r="A93" s="35">
        <v>11</v>
      </c>
      <c r="B93" s="36" t="s">
        <v>39</v>
      </c>
      <c r="C93" s="33">
        <v>22</v>
      </c>
      <c r="D93" s="31">
        <v>0</v>
      </c>
      <c r="E93" s="32">
        <f>D93*100/C93</f>
        <v>0</v>
      </c>
      <c r="F93" s="31">
        <v>0</v>
      </c>
      <c r="G93" s="29">
        <f>F93*100/C93</f>
        <v>0</v>
      </c>
      <c r="H93" s="30">
        <v>0</v>
      </c>
      <c r="I93" s="29">
        <f>H93*100/C93</f>
        <v>0</v>
      </c>
      <c r="J93" s="30">
        <v>21</v>
      </c>
      <c r="K93" s="29">
        <f>J93*100/C93</f>
        <v>95.454545454545453</v>
      </c>
      <c r="L93" s="37">
        <v>11</v>
      </c>
      <c r="M93" s="27">
        <f t="shared" si="7"/>
        <v>95.454545454545453</v>
      </c>
      <c r="N93" s="12"/>
      <c r="O93" s="12"/>
      <c r="P93" s="12"/>
      <c r="Q93" s="12"/>
      <c r="R93" s="12"/>
    </row>
    <row r="94" spans="1:20" s="19" customFormat="1" ht="12.75">
      <c r="A94" s="26" t="s">
        <v>0</v>
      </c>
      <c r="B94" s="25" t="s">
        <v>39</v>
      </c>
      <c r="C94" s="49">
        <f>SUM(C90:C93)</f>
        <v>94</v>
      </c>
      <c r="D94" s="23">
        <f>SUM(D90:D93)</f>
        <v>0</v>
      </c>
      <c r="E94" s="22">
        <f>SUM(E90:E93)/4</f>
        <v>0</v>
      </c>
      <c r="F94" s="23">
        <f>SUM(F90:F93)</f>
        <v>0</v>
      </c>
      <c r="G94" s="22">
        <f>SUM(G90:G93)/4</f>
        <v>0</v>
      </c>
      <c r="H94" s="23">
        <f>SUM(H90:H93)</f>
        <v>1</v>
      </c>
      <c r="I94" s="22">
        <f>SUM(I90:I93)/4</f>
        <v>1.0869565217391304</v>
      </c>
      <c r="J94" s="23">
        <f>SUM(J90:J93)</f>
        <v>87</v>
      </c>
      <c r="K94" s="22">
        <f>SUM(K90:K93)/4</f>
        <v>92.341897233201578</v>
      </c>
      <c r="L94" s="48">
        <f>SUM(L90:L93)/4</f>
        <v>11.375</v>
      </c>
      <c r="M94" s="20">
        <f t="shared" si="7"/>
        <v>93.428853754940704</v>
      </c>
      <c r="N94" s="12"/>
      <c r="O94" s="12"/>
      <c r="P94" s="12"/>
      <c r="Q94" s="12"/>
      <c r="R94" s="12"/>
      <c r="S94" s="12"/>
      <c r="T94" s="12"/>
    </row>
    <row r="95" spans="1:20">
      <c r="A95" s="35">
        <v>8</v>
      </c>
      <c r="B95" s="36" t="s">
        <v>40</v>
      </c>
      <c r="C95" s="33">
        <v>23</v>
      </c>
      <c r="D95" s="31">
        <v>0</v>
      </c>
      <c r="E95" s="32">
        <f>D95*100/C95</f>
        <v>0</v>
      </c>
      <c r="F95" s="30">
        <v>0</v>
      </c>
      <c r="G95" s="29">
        <f>F95*100/C95</f>
        <v>0</v>
      </c>
      <c r="H95" s="30">
        <v>13</v>
      </c>
      <c r="I95" s="29">
        <f>H95*100/C95</f>
        <v>56.521739130434781</v>
      </c>
      <c r="J95" s="30">
        <v>5</v>
      </c>
      <c r="K95" s="29">
        <f>J95*100/C95</f>
        <v>21.739130434782609</v>
      </c>
      <c r="L95" s="37">
        <v>8.6999999999999993</v>
      </c>
      <c r="M95" s="27">
        <f t="shared" si="7"/>
        <v>78.260869565217391</v>
      </c>
      <c r="N95" s="12"/>
      <c r="O95" s="12"/>
      <c r="P95" s="12"/>
      <c r="Q95" s="12"/>
      <c r="R95" s="12"/>
    </row>
    <row r="96" spans="1:20" hidden="1">
      <c r="A96" s="35">
        <v>9</v>
      </c>
      <c r="B96" s="36" t="s">
        <v>40</v>
      </c>
      <c r="C96" s="46">
        <v>24</v>
      </c>
      <c r="D96" s="31"/>
      <c r="E96" s="32">
        <f>D96*100/C96</f>
        <v>0</v>
      </c>
      <c r="F96" s="30"/>
      <c r="G96" s="29">
        <f>F96*100/C96</f>
        <v>0</v>
      </c>
      <c r="H96" s="30"/>
      <c r="I96" s="29">
        <f>H96*100/C96</f>
        <v>0</v>
      </c>
      <c r="J96" s="30"/>
      <c r="K96" s="29">
        <f>J96*100/C96</f>
        <v>0</v>
      </c>
      <c r="L96" s="37"/>
      <c r="M96" s="47">
        <f t="shared" si="7"/>
        <v>0</v>
      </c>
      <c r="N96" s="12"/>
      <c r="O96" s="12"/>
      <c r="P96" s="12"/>
      <c r="Q96" s="12"/>
      <c r="R96" s="12"/>
    </row>
    <row r="97" spans="1:20" s="19" customFormat="1" ht="12.75">
      <c r="A97" s="26" t="s">
        <v>0</v>
      </c>
      <c r="B97" s="25" t="s">
        <v>40</v>
      </c>
      <c r="C97" s="24">
        <f>SUM(C95:C96)</f>
        <v>47</v>
      </c>
      <c r="D97" s="23">
        <f>SUM(D95:D96)</f>
        <v>0</v>
      </c>
      <c r="E97" s="22">
        <f>SUM(E95:E96)/2</f>
        <v>0</v>
      </c>
      <c r="F97" s="23">
        <f>SUM(F95:F96)</f>
        <v>0</v>
      </c>
      <c r="G97" s="22">
        <f>SUM(G95:G96)/2</f>
        <v>0</v>
      </c>
      <c r="H97" s="23">
        <f>SUM(H95:H96)</f>
        <v>13</v>
      </c>
      <c r="I97" s="22">
        <f>SUM(I95:I96)</f>
        <v>56.521739130434781</v>
      </c>
      <c r="J97" s="23">
        <f>SUM(J95:J96)</f>
        <v>5</v>
      </c>
      <c r="K97" s="22">
        <f>SUM(K95:K96)</f>
        <v>21.739130434782609</v>
      </c>
      <c r="L97" s="21">
        <f>SUM(L95:L96)</f>
        <v>8.6999999999999993</v>
      </c>
      <c r="M97" s="20">
        <f t="shared" si="7"/>
        <v>78.260869565217391</v>
      </c>
      <c r="N97" s="12"/>
      <c r="O97" s="12"/>
      <c r="P97" s="12"/>
      <c r="Q97" s="12"/>
      <c r="R97" s="12"/>
      <c r="S97" s="12"/>
      <c r="T97" s="12"/>
    </row>
    <row r="98" spans="1:20" hidden="1">
      <c r="A98" s="35">
        <v>11</v>
      </c>
      <c r="B98" s="36" t="s">
        <v>41</v>
      </c>
      <c r="C98" s="46">
        <v>22</v>
      </c>
      <c r="D98" s="31"/>
      <c r="E98" s="32">
        <f>D98*100/C98</f>
        <v>0</v>
      </c>
      <c r="F98" s="30"/>
      <c r="G98" s="29">
        <f>F98*100/C98</f>
        <v>0</v>
      </c>
      <c r="H98" s="30"/>
      <c r="I98" s="29">
        <f>H98*100/C98</f>
        <v>0</v>
      </c>
      <c r="J98" s="30"/>
      <c r="K98" s="29">
        <f>J98*100/C98</f>
        <v>0</v>
      </c>
      <c r="L98" s="37"/>
      <c r="M98" s="45">
        <f t="shared" si="7"/>
        <v>0</v>
      </c>
      <c r="N98" s="12"/>
      <c r="O98" s="12"/>
      <c r="P98" s="12"/>
      <c r="Q98" s="12"/>
      <c r="R98" s="12"/>
    </row>
    <row r="99" spans="1:20" ht="12.75" hidden="1">
      <c r="A99" s="44" t="s">
        <v>0</v>
      </c>
      <c r="B99" s="43" t="s">
        <v>41</v>
      </c>
      <c r="C99" s="42">
        <f>SUM(C98)</f>
        <v>22</v>
      </c>
      <c r="D99" s="41">
        <f t="shared" ref="D99:M99" si="8">D98</f>
        <v>0</v>
      </c>
      <c r="E99" s="40">
        <f t="shared" si="8"/>
        <v>0</v>
      </c>
      <c r="F99" s="41">
        <f t="shared" si="8"/>
        <v>0</v>
      </c>
      <c r="G99" s="40">
        <f t="shared" si="8"/>
        <v>0</v>
      </c>
      <c r="H99" s="41">
        <f t="shared" si="8"/>
        <v>0</v>
      </c>
      <c r="I99" s="40">
        <f t="shared" si="8"/>
        <v>0</v>
      </c>
      <c r="J99" s="41">
        <f t="shared" si="8"/>
        <v>0</v>
      </c>
      <c r="K99" s="40">
        <f t="shared" si="8"/>
        <v>0</v>
      </c>
      <c r="L99" s="39">
        <f t="shared" si="8"/>
        <v>0</v>
      </c>
      <c r="M99" s="38">
        <f t="shared" si="8"/>
        <v>0</v>
      </c>
      <c r="N99" s="12"/>
      <c r="O99" s="12"/>
      <c r="P99" s="12"/>
      <c r="Q99" s="12"/>
      <c r="R99" s="12"/>
    </row>
    <row r="100" spans="1:20">
      <c r="A100" s="35">
        <v>8</v>
      </c>
      <c r="B100" s="36" t="s">
        <v>42</v>
      </c>
      <c r="C100" s="33">
        <v>23</v>
      </c>
      <c r="D100" s="31">
        <v>0</v>
      </c>
      <c r="E100" s="32">
        <f>D100*100/C100</f>
        <v>0</v>
      </c>
      <c r="F100" s="30">
        <v>8</v>
      </c>
      <c r="G100" s="29">
        <f>F100*100/C100</f>
        <v>34.782608695652172</v>
      </c>
      <c r="H100" s="30">
        <v>9</v>
      </c>
      <c r="I100" s="29">
        <f>H100*100/C100</f>
        <v>39.130434782608695</v>
      </c>
      <c r="J100" s="30">
        <v>1</v>
      </c>
      <c r="K100" s="29">
        <f>J100*100/C100</f>
        <v>4.3478260869565215</v>
      </c>
      <c r="L100" s="37">
        <v>6.9</v>
      </c>
      <c r="M100" s="27">
        <f t="shared" ref="M100:M108" si="9">I100+K100</f>
        <v>43.478260869565219</v>
      </c>
      <c r="N100" s="12"/>
      <c r="O100" s="12"/>
      <c r="P100" s="12"/>
      <c r="Q100" s="12"/>
      <c r="R100" s="12"/>
    </row>
    <row r="101" spans="1:20">
      <c r="A101" s="35">
        <v>9</v>
      </c>
      <c r="B101" s="36" t="s">
        <v>42</v>
      </c>
      <c r="C101" s="33">
        <v>24</v>
      </c>
      <c r="D101" s="31">
        <v>0</v>
      </c>
      <c r="E101" s="32">
        <f>D101*100/C101</f>
        <v>0</v>
      </c>
      <c r="F101" s="30">
        <v>6</v>
      </c>
      <c r="G101" s="29">
        <f>F101*100/C101</f>
        <v>25</v>
      </c>
      <c r="H101" s="30">
        <v>9</v>
      </c>
      <c r="I101" s="29">
        <f>H101*100/C101</f>
        <v>37.5</v>
      </c>
      <c r="J101" s="30">
        <v>9</v>
      </c>
      <c r="K101" s="29">
        <f>J101*100/C101</f>
        <v>37.5</v>
      </c>
      <c r="L101" s="37">
        <v>8.1</v>
      </c>
      <c r="M101" s="27">
        <f t="shared" si="9"/>
        <v>75</v>
      </c>
      <c r="N101" s="12"/>
      <c r="O101" s="12"/>
      <c r="P101" s="12"/>
      <c r="Q101" s="12"/>
      <c r="R101" s="12"/>
    </row>
    <row r="102" spans="1:20" s="19" customFormat="1" ht="12.75">
      <c r="A102" s="26" t="s">
        <v>0</v>
      </c>
      <c r="B102" s="25" t="s">
        <v>42</v>
      </c>
      <c r="C102" s="24">
        <f>SUM(C100:C101)</f>
        <v>47</v>
      </c>
      <c r="D102" s="23">
        <f>SUM(D100:D101)</f>
        <v>0</v>
      </c>
      <c r="E102" s="22">
        <f>SUM(E100:E101)/2</f>
        <v>0</v>
      </c>
      <c r="F102" s="23">
        <f>SUM(F100:F101)</f>
        <v>14</v>
      </c>
      <c r="G102" s="22">
        <f>SUM(G100:G101)/2</f>
        <v>29.891304347826086</v>
      </c>
      <c r="H102" s="23">
        <f>SUM(H100:H101)</f>
        <v>18</v>
      </c>
      <c r="I102" s="22">
        <f>SUM(I100:I101)/2</f>
        <v>38.315217391304344</v>
      </c>
      <c r="J102" s="23">
        <f>SUM(J100:J101)</f>
        <v>10</v>
      </c>
      <c r="K102" s="22">
        <f>SUM(K100:K101)/2</f>
        <v>20.923913043478262</v>
      </c>
      <c r="L102" s="21">
        <f>SUM(L100:L101)/2</f>
        <v>7.5</v>
      </c>
      <c r="M102" s="20">
        <f t="shared" si="9"/>
        <v>59.239130434782609</v>
      </c>
      <c r="N102" s="12"/>
      <c r="O102" s="12"/>
      <c r="P102" s="12"/>
      <c r="Q102" s="12"/>
      <c r="R102" s="12"/>
      <c r="S102" s="12"/>
      <c r="T102" s="12"/>
    </row>
    <row r="103" spans="1:20">
      <c r="A103" s="35">
        <v>10</v>
      </c>
      <c r="B103" s="36" t="s">
        <v>43</v>
      </c>
      <c r="C103" s="33">
        <v>25</v>
      </c>
      <c r="D103" s="31">
        <v>0</v>
      </c>
      <c r="E103" s="32">
        <f>D103*100/C103</f>
        <v>0</v>
      </c>
      <c r="F103" s="31">
        <v>2</v>
      </c>
      <c r="G103" s="29">
        <f>F103*100/C103</f>
        <v>8</v>
      </c>
      <c r="H103" s="30">
        <v>12</v>
      </c>
      <c r="I103" s="29">
        <f>H103*100/C103</f>
        <v>48</v>
      </c>
      <c r="J103" s="30">
        <v>11</v>
      </c>
      <c r="K103" s="29">
        <f>J103*100/C103</f>
        <v>44</v>
      </c>
      <c r="L103" s="28">
        <v>8.8000000000000007</v>
      </c>
      <c r="M103" s="27">
        <f t="shared" si="9"/>
        <v>92</v>
      </c>
      <c r="N103" s="12"/>
      <c r="O103" s="12"/>
      <c r="P103" s="12"/>
      <c r="Q103" s="12"/>
      <c r="R103" s="12"/>
    </row>
    <row r="104" spans="1:20">
      <c r="A104" s="35">
        <v>11</v>
      </c>
      <c r="B104" s="36" t="s">
        <v>43</v>
      </c>
      <c r="C104" s="33">
        <v>22</v>
      </c>
      <c r="D104" s="31">
        <v>0</v>
      </c>
      <c r="E104" s="32">
        <f>D104*100/C104</f>
        <v>0</v>
      </c>
      <c r="F104" s="31">
        <v>2</v>
      </c>
      <c r="G104" s="29">
        <f>F104*100/C104</f>
        <v>9.0909090909090917</v>
      </c>
      <c r="H104" s="30">
        <v>11</v>
      </c>
      <c r="I104" s="29">
        <f>H104*100/C104</f>
        <v>50</v>
      </c>
      <c r="J104" s="30">
        <v>8</v>
      </c>
      <c r="K104" s="29">
        <f>J104*100/C104</f>
        <v>36.363636363636367</v>
      </c>
      <c r="L104" s="28">
        <v>9.1999999999999993</v>
      </c>
      <c r="M104" s="27">
        <f t="shared" si="9"/>
        <v>86.363636363636374</v>
      </c>
      <c r="N104" s="12"/>
      <c r="O104" s="12"/>
      <c r="P104" s="12"/>
      <c r="Q104" s="12"/>
      <c r="R104" s="12"/>
    </row>
    <row r="105" spans="1:20" s="19" customFormat="1" ht="12.75">
      <c r="A105" s="26" t="s">
        <v>0</v>
      </c>
      <c r="B105" s="25" t="s">
        <v>43</v>
      </c>
      <c r="C105" s="24">
        <f>SUM(C103:C104)</f>
        <v>47</v>
      </c>
      <c r="D105" s="23">
        <f>SUM(D103:D104)</f>
        <v>0</v>
      </c>
      <c r="E105" s="22">
        <f>SUM(E103:E104)/2</f>
        <v>0</v>
      </c>
      <c r="F105" s="23">
        <f>SUM(F103:F104)</f>
        <v>4</v>
      </c>
      <c r="G105" s="22">
        <f>SUM(G103:G104)/2</f>
        <v>8.5454545454545467</v>
      </c>
      <c r="H105" s="23">
        <f>SUM(H103:H104)</f>
        <v>23</v>
      </c>
      <c r="I105" s="22">
        <f>SUM(I103:I104)/2</f>
        <v>49</v>
      </c>
      <c r="J105" s="23">
        <f>SUM(J103:J104)</f>
        <v>19</v>
      </c>
      <c r="K105" s="22">
        <f>SUM(K103:K104)/2</f>
        <v>40.181818181818187</v>
      </c>
      <c r="L105" s="21">
        <f>SUM(L103:L104)/2</f>
        <v>9</v>
      </c>
      <c r="M105" s="20">
        <f t="shared" si="9"/>
        <v>89.181818181818187</v>
      </c>
      <c r="N105" s="12"/>
      <c r="O105" s="12"/>
      <c r="P105" s="12"/>
      <c r="Q105" s="12"/>
      <c r="R105" s="12"/>
      <c r="S105" s="12"/>
      <c r="T105" s="12"/>
    </row>
    <row r="106" spans="1:20">
      <c r="A106" s="35">
        <v>10</v>
      </c>
      <c r="B106" s="34" t="s">
        <v>44</v>
      </c>
      <c r="C106" s="33">
        <v>25</v>
      </c>
      <c r="D106" s="31">
        <v>0</v>
      </c>
      <c r="E106" s="32">
        <f>D106*100/C106</f>
        <v>0</v>
      </c>
      <c r="F106" s="31">
        <v>10</v>
      </c>
      <c r="G106" s="29">
        <f>F106*100/C106</f>
        <v>40</v>
      </c>
      <c r="H106" s="30">
        <v>10</v>
      </c>
      <c r="I106" s="29">
        <f>H106*100/C106</f>
        <v>40</v>
      </c>
      <c r="J106" s="30">
        <v>5</v>
      </c>
      <c r="K106" s="29">
        <f>J106*100/C106</f>
        <v>20</v>
      </c>
      <c r="L106" s="28">
        <v>7.3</v>
      </c>
      <c r="M106" s="27">
        <f t="shared" si="9"/>
        <v>60</v>
      </c>
      <c r="N106" s="12"/>
      <c r="O106" s="12"/>
      <c r="P106" s="12"/>
      <c r="Q106" s="12"/>
      <c r="R106" s="12"/>
    </row>
    <row r="107" spans="1:20">
      <c r="A107" s="35">
        <v>11</v>
      </c>
      <c r="B107" s="34" t="s">
        <v>44</v>
      </c>
      <c r="C107" s="33">
        <v>22</v>
      </c>
      <c r="D107" s="31">
        <v>1</v>
      </c>
      <c r="E107" s="32">
        <f>D107*100/C107</f>
        <v>4.5454545454545459</v>
      </c>
      <c r="F107" s="31">
        <v>8</v>
      </c>
      <c r="G107" s="29">
        <f>F107*100/C107</f>
        <v>36.363636363636367</v>
      </c>
      <c r="H107" s="30">
        <v>11</v>
      </c>
      <c r="I107" s="29">
        <f>H107*100/C107</f>
        <v>50</v>
      </c>
      <c r="J107" s="30">
        <v>1</v>
      </c>
      <c r="K107" s="29">
        <f>J107*100/C107</f>
        <v>4.5454545454545459</v>
      </c>
      <c r="L107" s="28">
        <v>6.8</v>
      </c>
      <c r="M107" s="27">
        <f t="shared" si="9"/>
        <v>54.545454545454547</v>
      </c>
      <c r="N107" s="12"/>
      <c r="O107" s="12"/>
      <c r="P107" s="12"/>
      <c r="Q107" s="12"/>
      <c r="R107" s="12"/>
    </row>
    <row r="108" spans="1:20" s="19" customFormat="1" ht="12.75">
      <c r="A108" s="26" t="s">
        <v>0</v>
      </c>
      <c r="B108" s="25" t="s">
        <v>44</v>
      </c>
      <c r="C108" s="24">
        <f>SUM(C106:C107)</f>
        <v>47</v>
      </c>
      <c r="D108" s="23">
        <f>SUM(D106:D107)</f>
        <v>1</v>
      </c>
      <c r="E108" s="22">
        <f>SUM(E106:E107)/2</f>
        <v>2.2727272727272729</v>
      </c>
      <c r="F108" s="23">
        <f>SUM(F106:F107)</f>
        <v>18</v>
      </c>
      <c r="G108" s="22">
        <f>SUM(G106:G107)/2</f>
        <v>38.181818181818187</v>
      </c>
      <c r="H108" s="23">
        <f>SUM(H106:H107)</f>
        <v>21</v>
      </c>
      <c r="I108" s="22">
        <f>SUM(I106:I107)/2</f>
        <v>45</v>
      </c>
      <c r="J108" s="23">
        <f>SUM(J106:J107)</f>
        <v>6</v>
      </c>
      <c r="K108" s="22">
        <f>SUM(K106:K107)/2</f>
        <v>12.272727272727273</v>
      </c>
      <c r="L108" s="21">
        <f>SUM(L106:L107)/2</f>
        <v>7.05</v>
      </c>
      <c r="M108" s="20">
        <f t="shared" si="9"/>
        <v>57.272727272727273</v>
      </c>
      <c r="N108" s="12"/>
      <c r="O108" s="12"/>
      <c r="P108" s="12"/>
      <c r="Q108" s="12"/>
      <c r="R108" s="12"/>
      <c r="S108" s="12"/>
      <c r="T108" s="12"/>
    </row>
  </sheetData>
  <mergeCells count="1">
    <mergeCell ref="A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S19" sqref="S19"/>
    </sheetView>
  </sheetViews>
  <sheetFormatPr defaultRowHeight="15"/>
  <sheetData>
    <row r="1" spans="1:6" ht="24">
      <c r="B1" s="8" t="s">
        <v>7</v>
      </c>
      <c r="C1" s="8" t="s">
        <v>9</v>
      </c>
      <c r="D1" s="8" t="s">
        <v>11</v>
      </c>
      <c r="E1" s="9" t="s">
        <v>13</v>
      </c>
      <c r="F1" s="10" t="s">
        <v>45</v>
      </c>
    </row>
    <row r="2" spans="1:6">
      <c r="A2" s="1" t="s">
        <v>1</v>
      </c>
      <c r="B2" s="2">
        <v>5.2727272727272734</v>
      </c>
      <c r="C2" s="2">
        <v>44.051218708827406</v>
      </c>
      <c r="D2" s="2">
        <v>31.510704874835309</v>
      </c>
      <c r="E2" s="2">
        <v>12.594202898550725</v>
      </c>
      <c r="F2" s="3">
        <v>44.104907773386032</v>
      </c>
    </row>
    <row r="3" spans="1:6">
      <c r="A3" s="1" t="s">
        <v>16</v>
      </c>
      <c r="B3" s="2">
        <v>3.0869565217391304</v>
      </c>
      <c r="C3" s="2">
        <v>52.456686429512516</v>
      </c>
      <c r="D3" s="2">
        <v>24.551877470355734</v>
      </c>
      <c r="E3" s="2">
        <v>13.333333333333334</v>
      </c>
      <c r="F3" s="3">
        <v>37.88521080368907</v>
      </c>
    </row>
    <row r="4" spans="1:6">
      <c r="A4" s="1" t="s">
        <v>17</v>
      </c>
      <c r="B4" s="2">
        <v>0</v>
      </c>
      <c r="C4" s="2">
        <v>54.539525691699602</v>
      </c>
      <c r="D4" s="2">
        <v>31.66963109354414</v>
      </c>
      <c r="E4" s="2">
        <v>7.2196969696969706</v>
      </c>
      <c r="F4" s="3">
        <f t="shared" ref="F4" si="0">B4+D4</f>
        <v>31.66963109354414</v>
      </c>
    </row>
    <row r="5" spans="1:6">
      <c r="A5" s="1" t="s">
        <v>18</v>
      </c>
      <c r="B5" s="2">
        <v>6.3977272727272734</v>
      </c>
      <c r="C5" s="2">
        <v>45.228754940711468</v>
      </c>
      <c r="D5" s="2">
        <v>35.719038208168641</v>
      </c>
      <c r="E5" s="2">
        <v>6.0833333333333339</v>
      </c>
      <c r="F5" s="3">
        <v>41.802371541501977</v>
      </c>
    </row>
    <row r="6" spans="1:6">
      <c r="A6" s="1" t="s">
        <v>19</v>
      </c>
      <c r="B6" s="2">
        <v>6.4311594202898554</v>
      </c>
      <c r="C6" s="2">
        <v>59.60144927536232</v>
      </c>
      <c r="D6" s="2">
        <v>18.840579710144929</v>
      </c>
      <c r="E6" s="2">
        <v>4.2572463768115938</v>
      </c>
      <c r="F6" s="3">
        <v>23.097826086956523</v>
      </c>
    </row>
    <row r="7" spans="1:6">
      <c r="A7" s="1" t="s">
        <v>20</v>
      </c>
      <c r="B7" s="2">
        <v>4.3478260869565215</v>
      </c>
      <c r="C7" s="2">
        <v>59.510869565217391</v>
      </c>
      <c r="D7" s="2">
        <v>21.014492753623188</v>
      </c>
      <c r="E7" s="2">
        <v>4.2572463768115938</v>
      </c>
      <c r="F7" s="3">
        <v>25.271739130434781</v>
      </c>
    </row>
    <row r="8" spans="1:6">
      <c r="A8" s="1" t="s">
        <v>21</v>
      </c>
      <c r="B8" s="2">
        <v>6.8181818181818183</v>
      </c>
      <c r="C8" s="2">
        <v>57.818181818181813</v>
      </c>
      <c r="D8" s="2">
        <v>29.090909090909093</v>
      </c>
      <c r="E8" s="2">
        <v>4</v>
      </c>
      <c r="F8" s="3">
        <v>33.090909090909093</v>
      </c>
    </row>
    <row r="9" spans="1:6">
      <c r="A9" s="1" t="s">
        <v>22</v>
      </c>
      <c r="B9" s="2">
        <v>0</v>
      </c>
      <c r="C9" s="2">
        <v>21.445322793148883</v>
      </c>
      <c r="D9" s="2">
        <v>44.805830039525688</v>
      </c>
      <c r="E9" s="2">
        <v>27.177700922266141</v>
      </c>
      <c r="F9" s="3">
        <v>71.983530961791828</v>
      </c>
    </row>
    <row r="10" spans="1:6">
      <c r="A10" s="4" t="s">
        <v>23</v>
      </c>
      <c r="B10" s="2">
        <v>1.1363636363636365</v>
      </c>
      <c r="C10" s="2">
        <v>45.885046113306984</v>
      </c>
      <c r="D10" s="2">
        <v>40.153820816864297</v>
      </c>
      <c r="E10" s="2">
        <v>6.2536231884057969</v>
      </c>
      <c r="F10" s="3">
        <v>46.407444005270094</v>
      </c>
    </row>
    <row r="11" spans="1:6">
      <c r="A11" s="1" t="s">
        <v>24</v>
      </c>
      <c r="B11" s="2">
        <v>1.1363636363636365</v>
      </c>
      <c r="C11" s="2">
        <v>46.725461133069828</v>
      </c>
      <c r="D11" s="2">
        <v>34.135375494071141</v>
      </c>
      <c r="E11" s="2">
        <v>11.4316534914361</v>
      </c>
      <c r="F11" s="3">
        <v>45.567028985507243</v>
      </c>
    </row>
    <row r="12" spans="1:6">
      <c r="A12" s="1" t="s">
        <v>26</v>
      </c>
      <c r="B12" s="2">
        <v>0</v>
      </c>
      <c r="C12" s="2">
        <v>41</v>
      </c>
      <c r="D12" s="2">
        <v>40.75</v>
      </c>
      <c r="E12" s="2">
        <v>18.25</v>
      </c>
      <c r="F12" s="3">
        <v>59</v>
      </c>
    </row>
    <row r="13" spans="1:6">
      <c r="A13" s="1" t="s">
        <v>27</v>
      </c>
      <c r="B13" s="2">
        <v>0</v>
      </c>
      <c r="C13" s="2">
        <v>27.272727272727273</v>
      </c>
      <c r="D13" s="2">
        <v>54.545454545454547</v>
      </c>
      <c r="E13" s="2">
        <v>13.636363636363637</v>
      </c>
      <c r="F13" s="3">
        <v>68.181818181818187</v>
      </c>
    </row>
    <row r="14" spans="1:6">
      <c r="A14" s="1" t="s">
        <v>28</v>
      </c>
      <c r="B14" s="2">
        <v>0</v>
      </c>
      <c r="C14" s="2">
        <v>45.881642512077292</v>
      </c>
      <c r="D14" s="2">
        <v>37.311594202898554</v>
      </c>
      <c r="E14" s="2">
        <v>9.5603864734299524</v>
      </c>
      <c r="F14" s="3">
        <v>46.871980676328505</v>
      </c>
    </row>
    <row r="15" spans="1:6">
      <c r="A15" s="1" t="s">
        <v>29</v>
      </c>
      <c r="B15" s="2">
        <v>4.5454545454545459</v>
      </c>
      <c r="C15" s="2">
        <v>45.454545454545453</v>
      </c>
      <c r="D15" s="2">
        <v>40.909090909090907</v>
      </c>
      <c r="E15" s="2">
        <v>4.5454545454545459</v>
      </c>
      <c r="F15" s="3">
        <v>45.454545454545453</v>
      </c>
    </row>
    <row r="16" spans="1:6">
      <c r="A16" s="1" t="s">
        <v>30</v>
      </c>
      <c r="B16" s="2">
        <v>1.1363636363636365</v>
      </c>
      <c r="C16" s="2">
        <v>56.497859025032938</v>
      </c>
      <c r="D16" s="2">
        <v>29.582674571805008</v>
      </c>
      <c r="E16" s="2">
        <v>6.2119565217391308</v>
      </c>
      <c r="F16" s="3">
        <v>35.79463109354414</v>
      </c>
    </row>
    <row r="17" spans="1:6">
      <c r="A17" s="1" t="s">
        <v>31</v>
      </c>
      <c r="B17" s="2">
        <v>0</v>
      </c>
      <c r="C17" s="2">
        <v>18.181818181818183</v>
      </c>
      <c r="D17" s="2">
        <v>40.909090909090907</v>
      </c>
      <c r="E17" s="2">
        <v>36.363636363636367</v>
      </c>
      <c r="F17" s="3">
        <v>77.27272727272728</v>
      </c>
    </row>
    <row r="18" spans="1:6">
      <c r="A18" s="1" t="s">
        <v>32</v>
      </c>
      <c r="B18" s="2">
        <v>2.2233201581027666</v>
      </c>
      <c r="C18" s="2">
        <v>66.289196310935438</v>
      </c>
      <c r="D18" s="2">
        <v>21.87467061923584</v>
      </c>
      <c r="E18" s="2">
        <v>3.041666666666667</v>
      </c>
      <c r="F18" s="3">
        <v>24.916337285902507</v>
      </c>
    </row>
    <row r="19" spans="1:6">
      <c r="A19" s="1" t="s">
        <v>33</v>
      </c>
      <c r="B19" s="2">
        <v>0</v>
      </c>
      <c r="C19" s="2">
        <v>40.909090909090907</v>
      </c>
      <c r="D19" s="2">
        <v>45.454545454545453</v>
      </c>
      <c r="E19" s="2">
        <v>9.0909090909090917</v>
      </c>
      <c r="F19" s="3">
        <v>54.545454545454547</v>
      </c>
    </row>
    <row r="20" spans="1:6">
      <c r="A20" s="1" t="s">
        <v>34</v>
      </c>
      <c r="B20" s="2">
        <v>2.2727272727272729</v>
      </c>
      <c r="C20" s="2">
        <v>67.830698287220031</v>
      </c>
      <c r="D20" s="2">
        <v>15.113471673254281</v>
      </c>
      <c r="E20" s="2">
        <v>8.2119565217391308</v>
      </c>
      <c r="F20" s="3">
        <v>23.325428194993414</v>
      </c>
    </row>
    <row r="21" spans="1:6">
      <c r="A21" s="1" t="s">
        <v>35</v>
      </c>
      <c r="B21" s="2">
        <v>0</v>
      </c>
      <c r="C21" s="2">
        <v>0</v>
      </c>
      <c r="D21" s="2">
        <v>29.438405797101449</v>
      </c>
      <c r="E21" s="2">
        <v>59.69202898550725</v>
      </c>
      <c r="F21" s="3">
        <v>89.130434782608702</v>
      </c>
    </row>
    <row r="22" spans="1:6">
      <c r="A22" s="1" t="s">
        <v>36</v>
      </c>
      <c r="B22" s="2">
        <v>0</v>
      </c>
      <c r="C22" s="2">
        <v>4.5454545454545459</v>
      </c>
      <c r="D22" s="2">
        <v>24.727272727272727</v>
      </c>
      <c r="E22" s="2">
        <v>68.454545454545453</v>
      </c>
      <c r="F22" s="3">
        <v>93.181818181818187</v>
      </c>
    </row>
    <row r="23" spans="1:6">
      <c r="A23" s="1" t="s">
        <v>37</v>
      </c>
      <c r="B23" s="2">
        <v>0</v>
      </c>
      <c r="C23" s="2">
        <v>0</v>
      </c>
      <c r="D23" s="2">
        <v>4.2572463768115938</v>
      </c>
      <c r="E23" s="2">
        <v>84.873188405797094</v>
      </c>
      <c r="F23" s="3">
        <v>89.130434782608688</v>
      </c>
    </row>
    <row r="24" spans="1:6">
      <c r="A24" s="1" t="s">
        <v>38</v>
      </c>
      <c r="B24" s="2">
        <v>0</v>
      </c>
      <c r="C24" s="2">
        <v>0</v>
      </c>
      <c r="D24" s="2">
        <v>6.5454545454545459</v>
      </c>
      <c r="E24" s="2">
        <v>91.181818181818187</v>
      </c>
      <c r="F24" s="3">
        <v>97.727272727272734</v>
      </c>
    </row>
    <row r="25" spans="1:6">
      <c r="A25" s="1" t="s">
        <v>39</v>
      </c>
      <c r="B25" s="2">
        <v>0</v>
      </c>
      <c r="C25" s="2">
        <v>0</v>
      </c>
      <c r="D25" s="2">
        <v>1.0869565217391304</v>
      </c>
      <c r="E25" s="2">
        <v>92.341897233201578</v>
      </c>
      <c r="F25" s="3">
        <v>93.428853754940704</v>
      </c>
    </row>
    <row r="26" spans="1:6">
      <c r="A26" s="1" t="s">
        <v>40</v>
      </c>
      <c r="B26" s="2">
        <v>0</v>
      </c>
      <c r="C26" s="2">
        <v>0</v>
      </c>
      <c r="D26" s="2">
        <v>56.521739130434781</v>
      </c>
      <c r="E26" s="2">
        <v>21.739130434782609</v>
      </c>
      <c r="F26" s="3">
        <v>78.260869565217391</v>
      </c>
    </row>
    <row r="27" spans="1:6">
      <c r="A27" s="1" t="s">
        <v>42</v>
      </c>
      <c r="B27" s="2">
        <v>0</v>
      </c>
      <c r="C27" s="2">
        <v>29.891304347826086</v>
      </c>
      <c r="D27" s="2">
        <v>38.315217391304344</v>
      </c>
      <c r="E27" s="2">
        <v>20.923913043478262</v>
      </c>
      <c r="F27" s="3">
        <v>59.239130434782609</v>
      </c>
    </row>
    <row r="28" spans="1:6">
      <c r="A28" s="1" t="s">
        <v>43</v>
      </c>
      <c r="B28" s="2">
        <v>0</v>
      </c>
      <c r="C28" s="2">
        <v>8.5454545454545467</v>
      </c>
      <c r="D28" s="2">
        <v>49</v>
      </c>
      <c r="E28" s="2">
        <v>40.181818181818187</v>
      </c>
      <c r="F28" s="3">
        <v>89.181818181818187</v>
      </c>
    </row>
    <row r="29" spans="1:6">
      <c r="A29" s="1" t="s">
        <v>44</v>
      </c>
      <c r="B29" s="2">
        <v>2.2727272727272729</v>
      </c>
      <c r="C29" s="2">
        <v>38.181818181818187</v>
      </c>
      <c r="D29" s="2">
        <v>45</v>
      </c>
      <c r="E29" s="2">
        <v>12.272727272727273</v>
      </c>
      <c r="F29" s="3">
        <v>57.272727272727273</v>
      </c>
    </row>
    <row r="30" spans="1:6">
      <c r="A30" s="5"/>
      <c r="B30" s="6"/>
      <c r="C30" s="6"/>
      <c r="D30" s="6"/>
      <c r="E30" s="6"/>
      <c r="F30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14" sqref="D14"/>
    </sheetView>
  </sheetViews>
  <sheetFormatPr defaultRowHeight="12.75"/>
  <cols>
    <col min="1" max="1" width="20.28515625" style="11" customWidth="1"/>
    <col min="2" max="2" width="15.5703125" style="11" customWidth="1"/>
    <col min="3" max="3" width="16" style="11" customWidth="1"/>
    <col min="4" max="4" width="12.140625" style="11" customWidth="1"/>
    <col min="5" max="16384" width="9.140625" style="11"/>
  </cols>
  <sheetData>
    <row r="1" spans="1:10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53.2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77.25" customHeight="1">
      <c r="A3" s="78" t="s">
        <v>46</v>
      </c>
      <c r="B3" s="77" t="s">
        <v>5</v>
      </c>
      <c r="C3" s="76" t="s">
        <v>6</v>
      </c>
      <c r="D3" s="75" t="s">
        <v>7</v>
      </c>
      <c r="E3" s="74" t="s">
        <v>8</v>
      </c>
      <c r="F3" s="75" t="s">
        <v>9</v>
      </c>
      <c r="G3" s="74" t="s">
        <v>10</v>
      </c>
      <c r="H3" s="75" t="s">
        <v>11</v>
      </c>
      <c r="I3" s="74" t="s">
        <v>12</v>
      </c>
      <c r="J3" s="73" t="s">
        <v>13</v>
      </c>
    </row>
    <row r="4" spans="1:10" ht="18.75">
      <c r="A4" s="71">
        <v>8</v>
      </c>
      <c r="B4" s="72">
        <v>18</v>
      </c>
      <c r="C4" s="71">
        <v>0</v>
      </c>
      <c r="D4" s="70">
        <f>C4*100/B4</f>
        <v>0</v>
      </c>
      <c r="E4" s="71">
        <v>10</v>
      </c>
      <c r="F4" s="70">
        <f>E4*100/B4</f>
        <v>55.555555555555557</v>
      </c>
      <c r="G4" s="71">
        <v>7</v>
      </c>
      <c r="H4" s="70">
        <f>G4*100/B4</f>
        <v>38.888888888888886</v>
      </c>
      <c r="I4" s="71">
        <v>1</v>
      </c>
      <c r="J4" s="70">
        <f>I4*100/B4</f>
        <v>5.5555555555555554</v>
      </c>
    </row>
    <row r="5" spans="1:10" ht="18.75">
      <c r="A5" s="71">
        <v>9</v>
      </c>
      <c r="B5" s="72">
        <v>24</v>
      </c>
      <c r="C5" s="71">
        <v>0</v>
      </c>
      <c r="D5" s="70">
        <f>C5*100/B5</f>
        <v>0</v>
      </c>
      <c r="E5" s="71">
        <v>11</v>
      </c>
      <c r="F5" s="70">
        <f>E5*100/B5</f>
        <v>45.833333333333336</v>
      </c>
      <c r="G5" s="71">
        <v>12</v>
      </c>
      <c r="H5" s="70">
        <f>G5*100/B5</f>
        <v>50</v>
      </c>
      <c r="I5" s="71">
        <v>1</v>
      </c>
      <c r="J5" s="70">
        <f>I5*100/B5</f>
        <v>4.166666666666667</v>
      </c>
    </row>
    <row r="6" spans="1:10" ht="18.75">
      <c r="A6" s="71">
        <v>10</v>
      </c>
      <c r="B6" s="72">
        <v>25</v>
      </c>
      <c r="C6" s="71">
        <v>0</v>
      </c>
      <c r="D6" s="70">
        <f>C6*100/B6</f>
        <v>0</v>
      </c>
      <c r="E6" s="71">
        <v>8</v>
      </c>
      <c r="F6" s="70">
        <f>E6*100/B6</f>
        <v>32</v>
      </c>
      <c r="G6" s="71">
        <v>15</v>
      </c>
      <c r="H6" s="70">
        <f>G6*100/B6</f>
        <v>60</v>
      </c>
      <c r="I6" s="71">
        <v>2</v>
      </c>
      <c r="J6" s="70">
        <f>I6*100/B6</f>
        <v>8</v>
      </c>
    </row>
    <row r="7" spans="1:10" ht="18.75">
      <c r="A7" s="71">
        <v>11</v>
      </c>
      <c r="B7" s="72">
        <v>21</v>
      </c>
      <c r="C7" s="71">
        <v>0</v>
      </c>
      <c r="D7" s="70">
        <f>C7*100/B7</f>
        <v>0</v>
      </c>
      <c r="E7" s="71">
        <v>10</v>
      </c>
      <c r="F7" s="70">
        <f>E7*100/B7</f>
        <v>47.61904761904762</v>
      </c>
      <c r="G7" s="71">
        <v>11</v>
      </c>
      <c r="H7" s="70">
        <f>G7*100/B7</f>
        <v>52.38095238095238</v>
      </c>
      <c r="I7" s="71">
        <v>0</v>
      </c>
      <c r="J7" s="70">
        <f>I7*100/B7</f>
        <v>0</v>
      </c>
    </row>
    <row r="8" spans="1:10" ht="18.75">
      <c r="A8" s="69" t="s">
        <v>0</v>
      </c>
      <c r="B8" s="68">
        <f>SUM(B4:B7)</f>
        <v>88</v>
      </c>
      <c r="C8" s="67">
        <f>SUM(C4:C7)</f>
        <v>0</v>
      </c>
      <c r="D8" s="66">
        <f>SUM(D4:D7)/4</f>
        <v>0</v>
      </c>
      <c r="E8" s="67">
        <f>SUM(E4:E7)</f>
        <v>39</v>
      </c>
      <c r="F8" s="66">
        <f>SUM(F4:F7)/4</f>
        <v>45.251984126984127</v>
      </c>
      <c r="G8" s="67">
        <f>SUM(G4:G7)</f>
        <v>45</v>
      </c>
      <c r="H8" s="66">
        <f>SUM(H4:H7)/4</f>
        <v>50.317460317460316</v>
      </c>
      <c r="I8" s="67">
        <f>SUM(I4:I7)</f>
        <v>4</v>
      </c>
      <c r="J8" s="66">
        <f>SUM(J4:J7)/4</f>
        <v>4.4305555555555554</v>
      </c>
    </row>
  </sheetData>
  <mergeCells count="1">
    <mergeCell ref="A1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Разом 16_17</vt:lpstr>
      <vt:lpstr>Діаграма</vt:lpstr>
      <vt:lpstr>Рівні_16_17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2018-03-28T10:37:19Z</dcterms:created>
  <dcterms:modified xsi:type="dcterms:W3CDTF">2018-03-29T08:07:33Z</dcterms:modified>
</cp:coreProperties>
</file>